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600" windowWidth="22404" windowHeight="9000"/>
  </bookViews>
  <sheets>
    <sheet name="fall2009Cohort" sheetId="4" r:id="rId1"/>
    <sheet name="Fall2008Cohort" sheetId="2" r:id="rId2"/>
    <sheet name="F2008GRmajor" sheetId="3" r:id="rId3"/>
    <sheet name="F2009GRmajor" sheetId="6" r:id="rId4"/>
    <sheet name="f2008graduatesAY" sheetId="5" r:id="rId5"/>
    <sheet name="f2009graduatesAY" sheetId="7" r:id="rId6"/>
  </sheets>
  <calcPr calcId="145621"/>
</workbook>
</file>

<file path=xl/calcChain.xml><?xml version="1.0" encoding="utf-8"?>
<calcChain xmlns="http://schemas.openxmlformats.org/spreadsheetml/2006/main">
  <c r="K4" i="6" l="1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G32" i="6"/>
  <c r="H32" i="6"/>
  <c r="I32" i="6"/>
  <c r="F32" i="6"/>
  <c r="E26" i="7"/>
  <c r="F26" i="7"/>
  <c r="G26" i="7"/>
  <c r="D26" i="7"/>
  <c r="G28" i="3"/>
  <c r="F28" i="3"/>
  <c r="K4" i="3"/>
  <c r="L4" i="3"/>
  <c r="M4" i="3"/>
  <c r="K5" i="3"/>
  <c r="L5" i="3"/>
  <c r="M5" i="3"/>
  <c r="K6" i="3"/>
  <c r="L6" i="3"/>
  <c r="M6" i="3"/>
  <c r="K7" i="3"/>
  <c r="L7" i="3"/>
  <c r="M7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M3" i="3"/>
  <c r="L3" i="3"/>
  <c r="K3" i="3"/>
  <c r="I28" i="3"/>
  <c r="J28" i="3"/>
  <c r="H28" i="3"/>
  <c r="E23" i="5" l="1"/>
  <c r="F23" i="5"/>
  <c r="G23" i="5"/>
  <c r="D23" i="5"/>
  <c r="C16" i="4" l="1"/>
  <c r="D16" i="4"/>
  <c r="B16" i="4"/>
  <c r="B15" i="4"/>
  <c r="C4" i="4"/>
  <c r="C15" i="4" s="1"/>
  <c r="C10" i="4"/>
  <c r="D10" i="4" s="1"/>
  <c r="C16" i="2"/>
  <c r="D16" i="2"/>
  <c r="E16" i="2"/>
  <c r="B16" i="2"/>
  <c r="C15" i="2"/>
  <c r="D15" i="2"/>
  <c r="E15" i="2"/>
  <c r="B15" i="2"/>
  <c r="D4" i="4" l="1"/>
  <c r="D15" i="4" s="1"/>
</calcChain>
</file>

<file path=xl/sharedStrings.xml><?xml version="1.0" encoding="utf-8"?>
<sst xmlns="http://schemas.openxmlformats.org/spreadsheetml/2006/main" count="451" uniqueCount="110">
  <si>
    <t>AY2009/10</t>
  </si>
  <si>
    <t>AY2010/11</t>
  </si>
  <si>
    <t>AY2011/12</t>
  </si>
  <si>
    <t>2 Year (100%)</t>
  </si>
  <si>
    <t>3 Year (150%)</t>
  </si>
  <si>
    <t>New Students</t>
  </si>
  <si>
    <t>Fall 2009 New Student Cohort Graduation Rates</t>
  </si>
  <si>
    <t>degree</t>
  </si>
  <si>
    <t>AY2008/09</t>
  </si>
  <si>
    <t>degreeTime</t>
  </si>
  <si>
    <t>1 Year</t>
  </si>
  <si>
    <t>4 Years (200%)</t>
  </si>
  <si>
    <t>Running Total</t>
  </si>
  <si>
    <t>By AY</t>
  </si>
  <si>
    <t>Fall 2008 Cohort New Students (Full Time) - Graduates</t>
  </si>
  <si>
    <t>Fall 2008 Cohort New Students (All) - Graduates by Degree</t>
  </si>
  <si>
    <t>Fall 2008 New Student Cohort Graduation Rates</t>
  </si>
  <si>
    <t>Full Time</t>
  </si>
  <si>
    <t xml:space="preserve">All </t>
  </si>
  <si>
    <t>Fall 2009 Cohort New Students (Full Time) - Graduates by Degree &amp; Academic Year</t>
  </si>
  <si>
    <t>Fall 2009 Cohort New Students (All - Graduates by Degree &amp; Academic Year</t>
  </si>
  <si>
    <t>term</t>
  </si>
  <si>
    <t>studentType</t>
  </si>
  <si>
    <t>major</t>
  </si>
  <si>
    <t>majorDescription</t>
  </si>
  <si>
    <t>NE</t>
  </si>
  <si>
    <t>AFT</t>
  </si>
  <si>
    <t>Agriculture and Food Technology</t>
  </si>
  <si>
    <t>CA</t>
  </si>
  <si>
    <t>AG</t>
  </si>
  <si>
    <t>Agriculture</t>
  </si>
  <si>
    <t>AS</t>
  </si>
  <si>
    <t>BK</t>
  </si>
  <si>
    <t>Bookkeeping</t>
  </si>
  <si>
    <t>BMR</t>
  </si>
  <si>
    <t>Building Maintenance and Repair</t>
  </si>
  <si>
    <t>BT</t>
  </si>
  <si>
    <t>Building Technology</t>
  </si>
  <si>
    <t>AAS</t>
  </si>
  <si>
    <t>BU</t>
  </si>
  <si>
    <t>Business Administration</t>
  </si>
  <si>
    <t>Carpentry</t>
  </si>
  <si>
    <t>CE</t>
  </si>
  <si>
    <t>Construction Electricity</t>
  </si>
  <si>
    <t>CIS</t>
  </si>
  <si>
    <t>Computer Information Systems</t>
  </si>
  <si>
    <t>CM</t>
  </si>
  <si>
    <t>Cabinet Making/Furniture Making</t>
  </si>
  <si>
    <t>EET</t>
  </si>
  <si>
    <t>Electronic Engineering Technology</t>
  </si>
  <si>
    <t>ET</t>
  </si>
  <si>
    <t>Electronics Technology</t>
  </si>
  <si>
    <t>GS</t>
  </si>
  <si>
    <t>General Studies</t>
  </si>
  <si>
    <t>HCOP</t>
  </si>
  <si>
    <t>Health Career Opportunities Program</t>
  </si>
  <si>
    <t>AA</t>
  </si>
  <si>
    <t>HTM</t>
  </si>
  <si>
    <t>Hospitality and Tourism Management</t>
  </si>
  <si>
    <t>LA</t>
  </si>
  <si>
    <t>Liberal Arts</t>
  </si>
  <si>
    <t>MEDST</t>
  </si>
  <si>
    <t>Liberal Arts / Media Studies</t>
  </si>
  <si>
    <t>MICST</t>
  </si>
  <si>
    <t>Micronesian Studies</t>
  </si>
  <si>
    <t>MRSCI</t>
  </si>
  <si>
    <t>Marine Science</t>
  </si>
  <si>
    <t>MVM</t>
  </si>
  <si>
    <t>Career Education: Motor Vehicle Mechanic</t>
  </si>
  <si>
    <t>RAC</t>
  </si>
  <si>
    <t>Refrigerator and Air Conditioning</t>
  </si>
  <si>
    <t>SS</t>
  </si>
  <si>
    <t>Secretarial Science</t>
  </si>
  <si>
    <t>TE</t>
  </si>
  <si>
    <t>Teacher Education - Elementary</t>
  </si>
  <si>
    <t>TP</t>
  </si>
  <si>
    <t>Teacher Preparation</t>
  </si>
  <si>
    <t>TT</t>
  </si>
  <si>
    <t>Telecommunication Technology</t>
  </si>
  <si>
    <t>Total</t>
  </si>
  <si>
    <t>Total Of identity</t>
  </si>
  <si>
    <t>TYC</t>
  </si>
  <si>
    <t>ECE</t>
  </si>
  <si>
    <t>Early Childhood Education</t>
  </si>
  <si>
    <t>ELED</t>
  </si>
  <si>
    <t>Elementary Education</t>
  </si>
  <si>
    <t>BA</t>
  </si>
  <si>
    <t>ACA</t>
  </si>
  <si>
    <t>HATP</t>
  </si>
  <si>
    <t>Health Assistant Training Program</t>
  </si>
  <si>
    <t>NUA</t>
  </si>
  <si>
    <t>Nursing Assistant</t>
  </si>
  <si>
    <t>PH</t>
  </si>
  <si>
    <t>Public Health</t>
  </si>
  <si>
    <t>TM</t>
  </si>
  <si>
    <t>Telecommunications</t>
  </si>
  <si>
    <t>TPE</t>
  </si>
  <si>
    <t>Teacher Preparation - Elementary</t>
  </si>
  <si>
    <t>Total Of campusDescription</t>
  </si>
  <si>
    <t>Fall 2008 NE Full Time Graduates by Major</t>
  </si>
  <si>
    <t>Gradauates by Academic Year</t>
  </si>
  <si>
    <t>Graduates</t>
  </si>
  <si>
    <t>Graduation Rates</t>
  </si>
  <si>
    <t>Fall 2008 New Students Cohort (Full Time) Gradautes and Graduation Rates by Major</t>
  </si>
  <si>
    <t>Hospitality Management</t>
  </si>
  <si>
    <t>tp</t>
  </si>
  <si>
    <t>Fall 2009 Graduates by Academic Year</t>
  </si>
  <si>
    <t>Fall 2009 New Full Time Graduates and Graduation Rates by Major</t>
  </si>
  <si>
    <t>Electronic Technology</t>
  </si>
  <si>
    <t>Public Heasth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</si>
</sst>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3" fillId="3" borderId="1" xfId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Fill="1" applyBorder="1"/>
    <xf numFmtId="0" fontId="0" fillId="0" borderId="2" xfId="0" applyBorder="1"/>
    <xf numFmtId="0" fontId="0" fillId="2" borderId="3" xfId="0" applyFill="1" applyBorder="1" applyAlignment="1">
      <alignment horizontal="right"/>
    </xf>
    <xf numFmtId="0" fontId="0" fillId="0" borderId="3" xfId="0" applyFill="1" applyBorder="1"/>
    <xf numFmtId="0" fontId="4" fillId="0" borderId="4" xfId="3" applyFont="1" applyFill="1" applyBorder="1" applyAlignment="1">
      <alignment wrapText="1"/>
    </xf>
    <xf numFmtId="0" fontId="4" fillId="0" borderId="4" xfId="3" applyFont="1" applyFill="1" applyBorder="1" applyAlignment="1">
      <alignment horizontal="right" wrapText="1"/>
    </xf>
    <xf numFmtId="0" fontId="5" fillId="0" borderId="0" xfId="3"/>
    <xf numFmtId="0" fontId="4" fillId="0" borderId="5" xfId="3" applyFont="1" applyFill="1" applyBorder="1" applyAlignment="1">
      <alignment wrapText="1"/>
    </xf>
    <xf numFmtId="0" fontId="4" fillId="4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wrapText="1"/>
    </xf>
    <xf numFmtId="0" fontId="4" fillId="0" borderId="1" xfId="4" applyFont="1" applyFill="1" applyBorder="1" applyAlignment="1">
      <alignment horizontal="right" wrapText="1"/>
    </xf>
    <xf numFmtId="0" fontId="5" fillId="0" borderId="1" xfId="4" applyBorder="1"/>
    <xf numFmtId="0" fontId="4" fillId="0" borderId="1" xfId="3" applyFont="1" applyFill="1" applyBorder="1" applyAlignment="1">
      <alignment wrapText="1"/>
    </xf>
    <xf numFmtId="0" fontId="4" fillId="0" borderId="1" xfId="3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 wrapText="1"/>
    </xf>
    <xf numFmtId="0" fontId="4" fillId="0" borderId="1" xfId="2" applyFont="1" applyFill="1" applyBorder="1" applyAlignment="1">
      <alignment wrapText="1"/>
    </xf>
    <xf numFmtId="0" fontId="4" fillId="3" borderId="1" xfId="2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9" fontId="0" fillId="2" borderId="1" xfId="0" applyNumberFormat="1" applyFill="1" applyBorder="1"/>
    <xf numFmtId="0" fontId="3" fillId="4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0" fontId="2" fillId="0" borderId="1" xfId="1" applyBorder="1"/>
    <xf numFmtId="9" fontId="0" fillId="2" borderId="3" xfId="0" applyNumberFormat="1" applyFill="1" applyBorder="1"/>
    <xf numFmtId="0" fontId="3" fillId="4" borderId="1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right" wrapText="1"/>
    </xf>
    <xf numFmtId="0" fontId="3" fillId="0" borderId="1" xfId="5" applyFont="1" applyFill="1" applyBorder="1" applyAlignment="1">
      <alignment wrapText="1"/>
    </xf>
  </cellXfs>
  <cellStyles count="6">
    <cellStyle name="Normal" xfId="0" builtinId="0"/>
    <cellStyle name="Normal_F209GRmajor" xfId="5"/>
    <cellStyle name="Normal_graduatesAY" xfId="4"/>
    <cellStyle name="Normal_Sheet1" xfId="3"/>
    <cellStyle name="Normal_Sheet3" xfId="1"/>
    <cellStyle name="Normal_Sheet3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Fall 2009 New Student Cohort Graduation Rates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fall2009Cohort!$A$15</c:f>
              <c:strCache>
                <c:ptCount val="1"/>
                <c:pt idx="0">
                  <c:v>Full Time</c:v>
                </c:pt>
              </c:strCache>
            </c:strRef>
          </c:tx>
          <c:invertIfNegative val="0"/>
          <c:cat>
            <c:strRef>
              <c:f>fall2009Cohort!$B$14:$D$14</c:f>
              <c:strCache>
                <c:ptCount val="3"/>
                <c:pt idx="0">
                  <c:v>1 Year</c:v>
                </c:pt>
                <c:pt idx="1">
                  <c:v>2 Year (100%)</c:v>
                </c:pt>
                <c:pt idx="2">
                  <c:v>3 Year (150%)</c:v>
                </c:pt>
              </c:strCache>
            </c:strRef>
          </c:cat>
          <c:val>
            <c:numRef>
              <c:f>fall2009Cohort!$B$15:$D$15</c:f>
              <c:numCache>
                <c:formatCode>0.0%</c:formatCode>
                <c:ptCount val="3"/>
                <c:pt idx="0">
                  <c:v>1.4064697609001407E-3</c:v>
                </c:pt>
                <c:pt idx="1">
                  <c:v>3.2348804500703238E-2</c:v>
                </c:pt>
                <c:pt idx="2">
                  <c:v>0.12376933895921238</c:v>
                </c:pt>
              </c:numCache>
            </c:numRef>
          </c:val>
        </c:ser>
        <c:ser>
          <c:idx val="1"/>
          <c:order val="1"/>
          <c:tx>
            <c:strRef>
              <c:f>fall2009Cohort!$A$16</c:f>
              <c:strCache>
                <c:ptCount val="1"/>
                <c:pt idx="0">
                  <c:v>All </c:v>
                </c:pt>
              </c:strCache>
            </c:strRef>
          </c:tx>
          <c:invertIfNegative val="0"/>
          <c:cat>
            <c:strRef>
              <c:f>fall2009Cohort!$B$14:$D$14</c:f>
              <c:strCache>
                <c:ptCount val="3"/>
                <c:pt idx="0">
                  <c:v>1 Year</c:v>
                </c:pt>
                <c:pt idx="1">
                  <c:v>2 Year (100%)</c:v>
                </c:pt>
                <c:pt idx="2">
                  <c:v>3 Year (150%)</c:v>
                </c:pt>
              </c:strCache>
            </c:strRef>
          </c:cat>
          <c:val>
            <c:numRef>
              <c:f>fall2009Cohort!$B$16:$D$16</c:f>
              <c:numCache>
                <c:formatCode>0.0%</c:formatCode>
                <c:ptCount val="3"/>
                <c:pt idx="0">
                  <c:v>1.2484394506866417E-3</c:v>
                </c:pt>
                <c:pt idx="1">
                  <c:v>3.2459425717852687E-2</c:v>
                </c:pt>
                <c:pt idx="2">
                  <c:v>0.12359550561797752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94016"/>
        <c:axId val="90695552"/>
      </c:barChart>
      <c:catAx>
        <c:axId val="90694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90695552"/>
        <c:crosses val="autoZero"/>
        <c:auto val="1"/>
        <c:lblAlgn val="ctr"/>
        <c:lblOffset val="100"/>
        <c:noMultiLvlLbl val="0"/>
      </c:catAx>
      <c:valAx>
        <c:axId val="90695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crossAx val="9069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Fall 2008 New Student Cohort Graduation Rates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Fall2008Cohort!$A$15</c:f>
              <c:strCache>
                <c:ptCount val="1"/>
                <c:pt idx="0">
                  <c:v>Full Time</c:v>
                </c:pt>
              </c:strCache>
            </c:strRef>
          </c:tx>
          <c:invertIfNegative val="0"/>
          <c:cat>
            <c:strRef>
              <c:f>Fall2008Cohort!$B$14:$E$14</c:f>
              <c:strCache>
                <c:ptCount val="4"/>
                <c:pt idx="0">
                  <c:v>1 Year</c:v>
                </c:pt>
                <c:pt idx="1">
                  <c:v>2 Year (100%)</c:v>
                </c:pt>
                <c:pt idx="2">
                  <c:v>3 Year (150%)</c:v>
                </c:pt>
                <c:pt idx="3">
                  <c:v>4 Years (200%)</c:v>
                </c:pt>
              </c:strCache>
            </c:strRef>
          </c:cat>
          <c:val>
            <c:numRef>
              <c:f>Fall2008Cohort!$B$15:$E$15</c:f>
              <c:numCache>
                <c:formatCode>0.0%</c:formatCode>
                <c:ptCount val="4"/>
                <c:pt idx="0">
                  <c:v>0</c:v>
                </c:pt>
                <c:pt idx="1">
                  <c:v>2.8871391076115485E-2</c:v>
                </c:pt>
                <c:pt idx="2">
                  <c:v>0.1194225721784777</c:v>
                </c:pt>
                <c:pt idx="3">
                  <c:v>0.18503937007874016</c:v>
                </c:pt>
              </c:numCache>
            </c:numRef>
          </c:val>
        </c:ser>
        <c:ser>
          <c:idx val="1"/>
          <c:order val="1"/>
          <c:tx>
            <c:strRef>
              <c:f>Fall2008Cohort!$A$16</c:f>
              <c:strCache>
                <c:ptCount val="1"/>
                <c:pt idx="0">
                  <c:v>All </c:v>
                </c:pt>
              </c:strCache>
            </c:strRef>
          </c:tx>
          <c:invertIfNegative val="0"/>
          <c:cat>
            <c:strRef>
              <c:f>Fall2008Cohort!$B$14:$E$14</c:f>
              <c:strCache>
                <c:ptCount val="4"/>
                <c:pt idx="0">
                  <c:v>1 Year</c:v>
                </c:pt>
                <c:pt idx="1">
                  <c:v>2 Year (100%)</c:v>
                </c:pt>
                <c:pt idx="2">
                  <c:v>3 Year (150%)</c:v>
                </c:pt>
                <c:pt idx="3">
                  <c:v>4 Years (200%)</c:v>
                </c:pt>
              </c:strCache>
            </c:strRef>
          </c:cat>
          <c:val>
            <c:numRef>
              <c:f>Fall2008Cohort!$B$16:$E$16</c:f>
              <c:numCache>
                <c:formatCode>0.0%</c:formatCode>
                <c:ptCount val="4"/>
                <c:pt idx="0">
                  <c:v>0</c:v>
                </c:pt>
                <c:pt idx="1">
                  <c:v>2.6963657678780773E-2</c:v>
                </c:pt>
                <c:pt idx="2">
                  <c:v>0.10785463071512309</c:v>
                </c:pt>
                <c:pt idx="3">
                  <c:v>0.17116060961313012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8640"/>
        <c:axId val="90450176"/>
      </c:barChart>
      <c:catAx>
        <c:axId val="90448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90450176"/>
        <c:crosses val="autoZero"/>
        <c:auto val="1"/>
        <c:lblAlgn val="ctr"/>
        <c:lblOffset val="100"/>
        <c:noMultiLvlLbl val="0"/>
      </c:catAx>
      <c:valAx>
        <c:axId val="9045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crossAx val="90448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17</xdr:row>
      <xdr:rowOff>41910</xdr:rowOff>
    </xdr:from>
    <xdr:to>
      <xdr:col>5</xdr:col>
      <xdr:colOff>152400</xdr:colOff>
      <xdr:row>32</xdr:row>
      <xdr:rowOff>41910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17</xdr:row>
      <xdr:rowOff>34290</xdr:rowOff>
    </xdr:from>
    <xdr:to>
      <xdr:col>5</xdr:col>
      <xdr:colOff>152400</xdr:colOff>
      <xdr:row>32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K18" sqref="K18"/>
    </sheetView>
  </sheetViews>
  <sheetFormatPr defaultRowHeight="14.4" x14ac:dyDescent="0.3"/>
  <cols>
    <col min="1" max="1" width="13.88671875" customWidth="1"/>
    <col min="2" max="4" width="13.109375" customWidth="1"/>
    <col min="5" max="5" width="12.21875" customWidth="1"/>
  </cols>
  <sheetData>
    <row r="1" spans="1:5" x14ac:dyDescent="0.3">
      <c r="A1" s="1" t="s">
        <v>19</v>
      </c>
    </row>
    <row r="2" spans="1:5" x14ac:dyDescent="0.3">
      <c r="A2" s="4" t="s">
        <v>7</v>
      </c>
      <c r="B2" s="4" t="s">
        <v>0</v>
      </c>
      <c r="C2" s="4" t="s">
        <v>1</v>
      </c>
      <c r="D2" s="4" t="s">
        <v>2</v>
      </c>
    </row>
    <row r="3" spans="1:5" x14ac:dyDescent="0.3">
      <c r="A3" s="6" t="s">
        <v>9</v>
      </c>
      <c r="B3" s="6" t="s">
        <v>10</v>
      </c>
      <c r="C3" s="6" t="s">
        <v>3</v>
      </c>
      <c r="D3" s="6" t="s">
        <v>4</v>
      </c>
      <c r="E3" s="9" t="s">
        <v>5</v>
      </c>
    </row>
    <row r="4" spans="1:5" x14ac:dyDescent="0.3">
      <c r="A4" s="2" t="s">
        <v>12</v>
      </c>
      <c r="B4" s="2">
        <v>1</v>
      </c>
      <c r="C4" s="2">
        <f>B4+C5</f>
        <v>23</v>
      </c>
      <c r="D4" s="2">
        <f>C4+D5</f>
        <v>88</v>
      </c>
      <c r="E4" s="10">
        <v>711</v>
      </c>
    </row>
    <row r="5" spans="1:5" x14ac:dyDescent="0.3">
      <c r="A5" s="2" t="s">
        <v>13</v>
      </c>
      <c r="B5" s="2">
        <v>1</v>
      </c>
      <c r="C5" s="2">
        <v>22</v>
      </c>
      <c r="D5" s="2">
        <v>65</v>
      </c>
    </row>
    <row r="7" spans="1:5" x14ac:dyDescent="0.3">
      <c r="A7" s="1" t="s">
        <v>20</v>
      </c>
    </row>
    <row r="8" spans="1:5" x14ac:dyDescent="0.3">
      <c r="A8" s="4" t="s">
        <v>7</v>
      </c>
      <c r="B8" s="4" t="s">
        <v>0</v>
      </c>
      <c r="C8" s="4" t="s">
        <v>1</v>
      </c>
      <c r="D8" s="4" t="s">
        <v>2</v>
      </c>
    </row>
    <row r="9" spans="1:5" x14ac:dyDescent="0.3">
      <c r="A9" s="6" t="s">
        <v>9</v>
      </c>
      <c r="B9" s="6" t="s">
        <v>10</v>
      </c>
      <c r="C9" s="6" t="s">
        <v>3</v>
      </c>
      <c r="D9" s="6" t="s">
        <v>4</v>
      </c>
      <c r="E9" s="6" t="s">
        <v>5</v>
      </c>
    </row>
    <row r="10" spans="1:5" x14ac:dyDescent="0.3">
      <c r="A10" s="2" t="s">
        <v>12</v>
      </c>
      <c r="B10" s="2">
        <v>1</v>
      </c>
      <c r="C10" s="2">
        <f>B11+C11</f>
        <v>26</v>
      </c>
      <c r="D10" s="2">
        <f>C10+D11</f>
        <v>99</v>
      </c>
      <c r="E10" s="7">
        <v>801</v>
      </c>
    </row>
    <row r="11" spans="1:5" x14ac:dyDescent="0.3">
      <c r="A11" s="2" t="s">
        <v>13</v>
      </c>
      <c r="B11" s="2">
        <v>1</v>
      </c>
      <c r="C11" s="2">
        <v>25</v>
      </c>
      <c r="D11" s="2">
        <v>73</v>
      </c>
    </row>
    <row r="13" spans="1:5" x14ac:dyDescent="0.3">
      <c r="A13" s="1" t="s">
        <v>6</v>
      </c>
    </row>
    <row r="14" spans="1:5" x14ac:dyDescent="0.3">
      <c r="A14" s="6" t="s">
        <v>9</v>
      </c>
      <c r="B14" s="6" t="s">
        <v>10</v>
      </c>
      <c r="C14" s="6" t="s">
        <v>3</v>
      </c>
      <c r="D14" s="6" t="s">
        <v>4</v>
      </c>
    </row>
    <row r="15" spans="1:5" x14ac:dyDescent="0.3">
      <c r="A15" s="2" t="s">
        <v>17</v>
      </c>
      <c r="B15" s="3">
        <f>B4/$E$4</f>
        <v>1.4064697609001407E-3</v>
      </c>
      <c r="C15" s="3">
        <f t="shared" ref="C15:D15" si="0">C4/$E$4</f>
        <v>3.2348804500703238E-2</v>
      </c>
      <c r="D15" s="3">
        <f t="shared" si="0"/>
        <v>0.12376933895921238</v>
      </c>
    </row>
    <row r="16" spans="1:5" x14ac:dyDescent="0.3">
      <c r="A16" s="2" t="s">
        <v>18</v>
      </c>
      <c r="B16" s="3">
        <f>B10/$E$10</f>
        <v>1.2484394506866417E-3</v>
      </c>
      <c r="C16" s="3">
        <f t="shared" ref="C16:D16" si="1">C10/$E$10</f>
        <v>3.2459425717852687E-2</v>
      </c>
      <c r="D16" s="3">
        <f t="shared" si="1"/>
        <v>0.12359550561797752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7" workbookViewId="0">
      <selection activeCell="B3" sqref="B3:D3"/>
    </sheetView>
  </sheetViews>
  <sheetFormatPr defaultRowHeight="14.4" x14ac:dyDescent="0.3"/>
  <cols>
    <col min="1" max="1" width="12.77734375" customWidth="1"/>
    <col min="2" max="5" width="13.109375" customWidth="1"/>
    <col min="6" max="6" width="11.88671875" customWidth="1"/>
  </cols>
  <sheetData>
    <row r="1" spans="1:6" x14ac:dyDescent="0.3">
      <c r="A1" s="1" t="s">
        <v>14</v>
      </c>
    </row>
    <row r="2" spans="1:6" x14ac:dyDescent="0.3">
      <c r="A2" s="4" t="s">
        <v>7</v>
      </c>
      <c r="B2" s="4" t="s">
        <v>8</v>
      </c>
      <c r="C2" s="4" t="s">
        <v>0</v>
      </c>
      <c r="D2" s="4" t="s">
        <v>1</v>
      </c>
      <c r="E2" s="4" t="s">
        <v>2</v>
      </c>
    </row>
    <row r="3" spans="1:6" x14ac:dyDescent="0.3">
      <c r="A3" s="5" t="s">
        <v>9</v>
      </c>
      <c r="B3" s="5" t="s">
        <v>10</v>
      </c>
      <c r="C3" s="5" t="s">
        <v>3</v>
      </c>
      <c r="D3" s="5" t="s">
        <v>4</v>
      </c>
      <c r="E3" s="5" t="s">
        <v>11</v>
      </c>
      <c r="F3" s="6" t="s">
        <v>5</v>
      </c>
    </row>
    <row r="4" spans="1:6" x14ac:dyDescent="0.3">
      <c r="A4" s="2" t="s">
        <v>12</v>
      </c>
      <c r="B4" s="2">
        <v>0</v>
      </c>
      <c r="C4" s="2">
        <v>22</v>
      </c>
      <c r="D4" s="2">
        <v>91</v>
      </c>
      <c r="E4" s="8">
        <v>141</v>
      </c>
      <c r="F4" s="7">
        <v>762</v>
      </c>
    </row>
    <row r="5" spans="1:6" x14ac:dyDescent="0.3">
      <c r="A5" s="2" t="s">
        <v>13</v>
      </c>
      <c r="B5" s="2">
        <v>0</v>
      </c>
      <c r="C5" s="2">
        <v>22</v>
      </c>
      <c r="D5" s="2">
        <v>69</v>
      </c>
      <c r="E5" s="2">
        <v>50</v>
      </c>
    </row>
    <row r="7" spans="1:6" x14ac:dyDescent="0.3">
      <c r="A7" s="1" t="s">
        <v>15</v>
      </c>
    </row>
    <row r="8" spans="1:6" x14ac:dyDescent="0.3">
      <c r="A8" s="4" t="s">
        <v>7</v>
      </c>
      <c r="B8" s="4" t="s">
        <v>8</v>
      </c>
      <c r="C8" s="4" t="s">
        <v>0</v>
      </c>
      <c r="D8" s="4" t="s">
        <v>1</v>
      </c>
      <c r="E8" s="4" t="s">
        <v>2</v>
      </c>
    </row>
    <row r="9" spans="1:6" x14ac:dyDescent="0.3">
      <c r="A9" s="6" t="s">
        <v>9</v>
      </c>
      <c r="B9" s="6" t="s">
        <v>10</v>
      </c>
      <c r="C9" s="6" t="s">
        <v>3</v>
      </c>
      <c r="D9" s="6" t="s">
        <v>4</v>
      </c>
      <c r="E9" s="6" t="s">
        <v>11</v>
      </c>
      <c r="F9" s="6" t="s">
        <v>5</v>
      </c>
    </row>
    <row r="10" spans="1:6" x14ac:dyDescent="0.3">
      <c r="A10" s="2" t="s">
        <v>12</v>
      </c>
      <c r="B10" s="2">
        <v>0</v>
      </c>
      <c r="C10" s="2">
        <v>23</v>
      </c>
      <c r="D10" s="2">
        <v>92</v>
      </c>
      <c r="E10" s="2">
        <v>146</v>
      </c>
      <c r="F10" s="7">
        <v>853</v>
      </c>
    </row>
    <row r="11" spans="1:6" x14ac:dyDescent="0.3">
      <c r="A11" s="2" t="s">
        <v>13</v>
      </c>
      <c r="B11" s="2">
        <v>0</v>
      </c>
      <c r="C11" s="2">
        <v>23</v>
      </c>
      <c r="D11" s="2">
        <v>69</v>
      </c>
      <c r="E11" s="2">
        <v>54</v>
      </c>
    </row>
    <row r="13" spans="1:6" x14ac:dyDescent="0.3">
      <c r="A13" s="1" t="s">
        <v>16</v>
      </c>
    </row>
    <row r="14" spans="1:6" x14ac:dyDescent="0.3">
      <c r="A14" s="6" t="s">
        <v>9</v>
      </c>
      <c r="B14" s="6" t="s">
        <v>10</v>
      </c>
      <c r="C14" s="6" t="s">
        <v>3</v>
      </c>
      <c r="D14" s="6" t="s">
        <v>4</v>
      </c>
      <c r="E14" s="6" t="s">
        <v>11</v>
      </c>
    </row>
    <row r="15" spans="1:6" x14ac:dyDescent="0.3">
      <c r="A15" s="2" t="s">
        <v>17</v>
      </c>
      <c r="B15" s="3">
        <f>B4/$F$4</f>
        <v>0</v>
      </c>
      <c r="C15" s="3">
        <f t="shared" ref="C15:E15" si="0">C4/$F$4</f>
        <v>2.8871391076115485E-2</v>
      </c>
      <c r="D15" s="3">
        <f t="shared" si="0"/>
        <v>0.1194225721784777</v>
      </c>
      <c r="E15" s="3">
        <f t="shared" si="0"/>
        <v>0.18503937007874016</v>
      </c>
    </row>
    <row r="16" spans="1:6" x14ac:dyDescent="0.3">
      <c r="A16" s="2" t="s">
        <v>18</v>
      </c>
      <c r="B16" s="3">
        <f>B10/$F$10</f>
        <v>0</v>
      </c>
      <c r="C16" s="3">
        <f t="shared" ref="C16:E16" si="1">C10/$F$10</f>
        <v>2.6963657678780773E-2</v>
      </c>
      <c r="D16" s="3">
        <f t="shared" si="1"/>
        <v>0.10785463071512309</v>
      </c>
      <c r="E16" s="3">
        <f t="shared" si="1"/>
        <v>0.17116060961313012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H2" sqref="H2:L2"/>
    </sheetView>
  </sheetViews>
  <sheetFormatPr defaultRowHeight="14.4" x14ac:dyDescent="0.3"/>
  <cols>
    <col min="4" max="4" width="32.88671875" customWidth="1"/>
    <col min="7" max="10" width="9.88671875" bestFit="1" customWidth="1"/>
  </cols>
  <sheetData>
    <row r="1" spans="1:13" x14ac:dyDescent="0.3">
      <c r="A1" t="s">
        <v>103</v>
      </c>
      <c r="G1" t="s">
        <v>101</v>
      </c>
      <c r="K1" t="s">
        <v>102</v>
      </c>
    </row>
    <row r="2" spans="1:13" x14ac:dyDescent="0.3">
      <c r="A2" s="23" t="s">
        <v>21</v>
      </c>
      <c r="B2" s="23" t="s">
        <v>22</v>
      </c>
      <c r="C2" s="23" t="s">
        <v>23</v>
      </c>
      <c r="D2" s="23" t="s">
        <v>24</v>
      </c>
      <c r="E2" s="23" t="s">
        <v>7</v>
      </c>
      <c r="F2" s="23" t="s">
        <v>79</v>
      </c>
      <c r="G2" s="23" t="s">
        <v>8</v>
      </c>
      <c r="H2" s="24" t="s">
        <v>0</v>
      </c>
      <c r="I2" s="24" t="s">
        <v>1</v>
      </c>
      <c r="J2" s="24" t="s">
        <v>2</v>
      </c>
      <c r="K2" s="25">
        <v>1</v>
      </c>
      <c r="L2" s="25">
        <v>1.5</v>
      </c>
      <c r="M2" s="25">
        <v>2</v>
      </c>
    </row>
    <row r="3" spans="1:13" x14ac:dyDescent="0.3">
      <c r="A3" s="21">
        <v>2008.3</v>
      </c>
      <c r="B3" s="22" t="s">
        <v>25</v>
      </c>
      <c r="C3" s="22" t="s">
        <v>26</v>
      </c>
      <c r="D3" s="22" t="s">
        <v>27</v>
      </c>
      <c r="E3" s="22" t="s">
        <v>28</v>
      </c>
      <c r="F3" s="21">
        <v>18</v>
      </c>
      <c r="G3" s="21"/>
      <c r="H3" s="2">
        <v>2</v>
      </c>
      <c r="I3" s="2">
        <v>3</v>
      </c>
      <c r="J3" s="2"/>
      <c r="K3" s="3">
        <f>H3/F3</f>
        <v>0.1111111111111111</v>
      </c>
      <c r="L3" s="3">
        <f>(H3+I3)/F3</f>
        <v>0.27777777777777779</v>
      </c>
      <c r="M3" s="3">
        <f>(H3+I3+J3)/F3</f>
        <v>0.27777777777777779</v>
      </c>
    </row>
    <row r="4" spans="1:13" x14ac:dyDescent="0.3">
      <c r="A4" s="21">
        <v>2008.3</v>
      </c>
      <c r="B4" s="22" t="s">
        <v>25</v>
      </c>
      <c r="C4" s="22" t="s">
        <v>29</v>
      </c>
      <c r="D4" s="22" t="s">
        <v>30</v>
      </c>
      <c r="E4" s="22" t="s">
        <v>31</v>
      </c>
      <c r="F4" s="21">
        <v>2</v>
      </c>
      <c r="G4" s="21"/>
      <c r="H4" s="2"/>
      <c r="I4" s="2"/>
      <c r="J4" s="2"/>
      <c r="K4" s="3">
        <f t="shared" ref="K4:K28" si="0">H4/F4</f>
        <v>0</v>
      </c>
      <c r="L4" s="3">
        <f t="shared" ref="L4:L28" si="1">(H4+I4)/F4</f>
        <v>0</v>
      </c>
      <c r="M4" s="3">
        <f t="shared" ref="M4:M28" si="2">(H4+I4+J4)/F4</f>
        <v>0</v>
      </c>
    </row>
    <row r="5" spans="1:13" x14ac:dyDescent="0.3">
      <c r="A5" s="21">
        <v>2008.3</v>
      </c>
      <c r="B5" s="22" t="s">
        <v>25</v>
      </c>
      <c r="C5" s="22" t="s">
        <v>32</v>
      </c>
      <c r="D5" s="22" t="s">
        <v>33</v>
      </c>
      <c r="E5" s="22" t="s">
        <v>28</v>
      </c>
      <c r="F5" s="21">
        <v>30</v>
      </c>
      <c r="G5" s="21"/>
      <c r="H5" s="2"/>
      <c r="I5" s="2">
        <v>1</v>
      </c>
      <c r="J5" s="2"/>
      <c r="K5" s="3">
        <f t="shared" si="0"/>
        <v>0</v>
      </c>
      <c r="L5" s="3">
        <f t="shared" si="1"/>
        <v>3.3333333333333333E-2</v>
      </c>
      <c r="M5" s="3">
        <f t="shared" si="2"/>
        <v>3.3333333333333333E-2</v>
      </c>
    </row>
    <row r="6" spans="1:13" x14ac:dyDescent="0.3">
      <c r="A6" s="21">
        <v>2008.3</v>
      </c>
      <c r="B6" s="22" t="s">
        <v>25</v>
      </c>
      <c r="C6" s="22" t="s">
        <v>34</v>
      </c>
      <c r="D6" s="22" t="s">
        <v>35</v>
      </c>
      <c r="E6" s="22" t="s">
        <v>28</v>
      </c>
      <c r="F6" s="21">
        <v>8</v>
      </c>
      <c r="G6" s="21"/>
      <c r="H6" s="2"/>
      <c r="I6" s="2"/>
      <c r="J6" s="2"/>
      <c r="K6" s="3">
        <f t="shared" si="0"/>
        <v>0</v>
      </c>
      <c r="L6" s="3">
        <f t="shared" si="1"/>
        <v>0</v>
      </c>
      <c r="M6" s="3">
        <f t="shared" si="2"/>
        <v>0</v>
      </c>
    </row>
    <row r="7" spans="1:13" x14ac:dyDescent="0.3">
      <c r="A7" s="21">
        <v>2008.3</v>
      </c>
      <c r="B7" s="22" t="s">
        <v>25</v>
      </c>
      <c r="C7" s="22" t="s">
        <v>36</v>
      </c>
      <c r="D7" s="22" t="s">
        <v>37</v>
      </c>
      <c r="E7" s="22" t="s">
        <v>38</v>
      </c>
      <c r="F7" s="21">
        <v>2</v>
      </c>
      <c r="G7" s="21"/>
      <c r="H7" s="2"/>
      <c r="I7" s="2">
        <v>2</v>
      </c>
      <c r="J7" s="2"/>
      <c r="K7" s="3">
        <f t="shared" si="0"/>
        <v>0</v>
      </c>
      <c r="L7" s="3">
        <f t="shared" si="1"/>
        <v>1</v>
      </c>
      <c r="M7" s="3">
        <f t="shared" si="2"/>
        <v>1</v>
      </c>
    </row>
    <row r="8" spans="1:13" x14ac:dyDescent="0.3">
      <c r="A8" s="21">
        <v>2008.3</v>
      </c>
      <c r="B8" s="22" t="s">
        <v>25</v>
      </c>
      <c r="C8" s="22" t="s">
        <v>39</v>
      </c>
      <c r="D8" s="22" t="s">
        <v>40</v>
      </c>
      <c r="E8" s="22" t="s">
        <v>31</v>
      </c>
      <c r="F8" s="21">
        <v>36</v>
      </c>
      <c r="G8" s="21"/>
      <c r="H8" s="2"/>
      <c r="I8" s="2">
        <v>8</v>
      </c>
      <c r="J8" s="2">
        <v>5</v>
      </c>
      <c r="K8" s="3">
        <f t="shared" si="0"/>
        <v>0</v>
      </c>
      <c r="L8" s="3">
        <f t="shared" si="1"/>
        <v>0.22222222222222221</v>
      </c>
      <c r="M8" s="3">
        <f t="shared" si="2"/>
        <v>0.3611111111111111</v>
      </c>
    </row>
    <row r="9" spans="1:13" x14ac:dyDescent="0.3">
      <c r="A9" s="21">
        <v>2008.3</v>
      </c>
      <c r="B9" s="22" t="s">
        <v>25</v>
      </c>
      <c r="C9" s="22" t="s">
        <v>28</v>
      </c>
      <c r="D9" s="22" t="s">
        <v>41</v>
      </c>
      <c r="E9" s="22" t="s">
        <v>28</v>
      </c>
      <c r="F9" s="21">
        <v>8</v>
      </c>
      <c r="G9" s="21"/>
      <c r="H9" s="2">
        <v>1</v>
      </c>
      <c r="I9" s="2"/>
      <c r="J9" s="2"/>
      <c r="K9" s="3">
        <f t="shared" si="0"/>
        <v>0.125</v>
      </c>
      <c r="L9" s="3">
        <f t="shared" si="1"/>
        <v>0.125</v>
      </c>
      <c r="M9" s="3">
        <f t="shared" si="2"/>
        <v>0.125</v>
      </c>
    </row>
    <row r="10" spans="1:13" x14ac:dyDescent="0.3">
      <c r="A10" s="21">
        <v>2008.3</v>
      </c>
      <c r="B10" s="22" t="s">
        <v>25</v>
      </c>
      <c r="C10" s="22" t="s">
        <v>42</v>
      </c>
      <c r="D10" s="22" t="s">
        <v>43</v>
      </c>
      <c r="E10" s="22" t="s">
        <v>28</v>
      </c>
      <c r="F10" s="21">
        <v>19</v>
      </c>
      <c r="G10" s="21"/>
      <c r="H10" s="2"/>
      <c r="I10" s="2">
        <v>2</v>
      </c>
      <c r="J10" s="2">
        <v>2</v>
      </c>
      <c r="K10" s="3">
        <f t="shared" si="0"/>
        <v>0</v>
      </c>
      <c r="L10" s="3">
        <f t="shared" si="1"/>
        <v>0.10526315789473684</v>
      </c>
      <c r="M10" s="3">
        <f t="shared" si="2"/>
        <v>0.21052631578947367</v>
      </c>
    </row>
    <row r="11" spans="1:13" x14ac:dyDescent="0.3">
      <c r="A11" s="21">
        <v>2008.3</v>
      </c>
      <c r="B11" s="22" t="s">
        <v>25</v>
      </c>
      <c r="C11" s="22" t="s">
        <v>44</v>
      </c>
      <c r="D11" s="22" t="s">
        <v>45</v>
      </c>
      <c r="E11" s="22" t="s">
        <v>31</v>
      </c>
      <c r="F11" s="21">
        <v>41</v>
      </c>
      <c r="G11" s="21"/>
      <c r="H11" s="2">
        <v>4</v>
      </c>
      <c r="I11" s="2">
        <v>7</v>
      </c>
      <c r="J11" s="2">
        <v>7</v>
      </c>
      <c r="K11" s="3">
        <f t="shared" si="0"/>
        <v>9.7560975609756101E-2</v>
      </c>
      <c r="L11" s="3">
        <f t="shared" si="1"/>
        <v>0.26829268292682928</v>
      </c>
      <c r="M11" s="3">
        <f t="shared" si="2"/>
        <v>0.43902439024390244</v>
      </c>
    </row>
    <row r="12" spans="1:13" x14ac:dyDescent="0.3">
      <c r="A12" s="21">
        <v>2008.3</v>
      </c>
      <c r="B12" s="22" t="s">
        <v>25</v>
      </c>
      <c r="C12" s="22" t="s">
        <v>46</v>
      </c>
      <c r="D12" s="22" t="s">
        <v>47</v>
      </c>
      <c r="E12" s="22" t="s">
        <v>28</v>
      </c>
      <c r="F12" s="21">
        <v>2</v>
      </c>
      <c r="G12" s="21"/>
      <c r="H12" s="2"/>
      <c r="I12" s="2"/>
      <c r="J12" s="2"/>
      <c r="K12" s="3">
        <f t="shared" si="0"/>
        <v>0</v>
      </c>
      <c r="L12" s="3">
        <f t="shared" si="1"/>
        <v>0</v>
      </c>
      <c r="M12" s="3">
        <f t="shared" si="2"/>
        <v>0</v>
      </c>
    </row>
    <row r="13" spans="1:13" x14ac:dyDescent="0.3">
      <c r="A13" s="21">
        <v>2008.3</v>
      </c>
      <c r="B13" s="22" t="s">
        <v>25</v>
      </c>
      <c r="C13" s="22" t="s">
        <v>48</v>
      </c>
      <c r="D13" s="22" t="s">
        <v>49</v>
      </c>
      <c r="E13" s="22" t="s">
        <v>28</v>
      </c>
      <c r="F13" s="21">
        <v>42</v>
      </c>
      <c r="G13" s="21"/>
      <c r="H13" s="2"/>
      <c r="I13" s="2"/>
      <c r="J13" s="2">
        <v>1</v>
      </c>
      <c r="K13" s="3">
        <f t="shared" si="0"/>
        <v>0</v>
      </c>
      <c r="L13" s="3">
        <f t="shared" si="1"/>
        <v>0</v>
      </c>
      <c r="M13" s="3">
        <f t="shared" si="2"/>
        <v>2.3809523809523808E-2</v>
      </c>
    </row>
    <row r="14" spans="1:13" x14ac:dyDescent="0.3">
      <c r="A14" s="21">
        <v>2008.3</v>
      </c>
      <c r="B14" s="22" t="s">
        <v>25</v>
      </c>
      <c r="C14" s="22" t="s">
        <v>50</v>
      </c>
      <c r="D14" s="22" t="s">
        <v>51</v>
      </c>
      <c r="E14" s="22" t="s">
        <v>38</v>
      </c>
      <c r="F14" s="21">
        <v>5</v>
      </c>
      <c r="G14" s="21"/>
      <c r="H14" s="2"/>
      <c r="I14" s="2">
        <v>4</v>
      </c>
      <c r="J14" s="2"/>
      <c r="K14" s="3">
        <f t="shared" si="0"/>
        <v>0</v>
      </c>
      <c r="L14" s="3">
        <f t="shared" si="1"/>
        <v>0.8</v>
      </c>
      <c r="M14" s="3">
        <f t="shared" si="2"/>
        <v>0.8</v>
      </c>
    </row>
    <row r="15" spans="1:13" x14ac:dyDescent="0.3">
      <c r="A15" s="21">
        <v>2008.3</v>
      </c>
      <c r="B15" s="22" t="s">
        <v>25</v>
      </c>
      <c r="C15" s="22" t="s">
        <v>52</v>
      </c>
      <c r="D15" s="22" t="s">
        <v>53</v>
      </c>
      <c r="E15" s="22" t="s">
        <v>28</v>
      </c>
      <c r="F15" s="21">
        <v>388</v>
      </c>
      <c r="G15" s="21"/>
      <c r="H15" s="2">
        <v>10</v>
      </c>
      <c r="I15" s="2">
        <v>14</v>
      </c>
      <c r="J15" s="2">
        <v>11</v>
      </c>
      <c r="K15" s="3">
        <f t="shared" si="0"/>
        <v>2.5773195876288658E-2</v>
      </c>
      <c r="L15" s="3">
        <f t="shared" si="1"/>
        <v>6.1855670103092786E-2</v>
      </c>
      <c r="M15" s="3">
        <f t="shared" si="2"/>
        <v>9.0206185567010308E-2</v>
      </c>
    </row>
    <row r="16" spans="1:13" x14ac:dyDescent="0.3">
      <c r="A16" s="21">
        <v>2008.3</v>
      </c>
      <c r="B16" s="22" t="s">
        <v>25</v>
      </c>
      <c r="C16" s="22" t="s">
        <v>54</v>
      </c>
      <c r="D16" s="22" t="s">
        <v>55</v>
      </c>
      <c r="E16" s="22" t="s">
        <v>56</v>
      </c>
      <c r="F16" s="21">
        <v>29</v>
      </c>
      <c r="G16" s="21"/>
      <c r="H16" s="2">
        <v>3</v>
      </c>
      <c r="I16" s="2">
        <v>11</v>
      </c>
      <c r="J16" s="2">
        <v>8</v>
      </c>
      <c r="K16" s="3">
        <f t="shared" si="0"/>
        <v>0.10344827586206896</v>
      </c>
      <c r="L16" s="3">
        <f t="shared" si="1"/>
        <v>0.48275862068965519</v>
      </c>
      <c r="M16" s="3">
        <f t="shared" si="2"/>
        <v>0.75862068965517238</v>
      </c>
    </row>
    <row r="17" spans="1:13" x14ac:dyDescent="0.3">
      <c r="A17" s="21">
        <v>2008.3</v>
      </c>
      <c r="B17" s="22" t="s">
        <v>25</v>
      </c>
      <c r="C17" s="22" t="s">
        <v>57</v>
      </c>
      <c r="D17" s="22" t="s">
        <v>58</v>
      </c>
      <c r="E17" s="22" t="s">
        <v>31</v>
      </c>
      <c r="F17" s="21">
        <v>6</v>
      </c>
      <c r="G17" s="21"/>
      <c r="H17" s="2"/>
      <c r="I17" s="2"/>
      <c r="J17" s="2">
        <v>1</v>
      </c>
      <c r="K17" s="3">
        <f t="shared" si="0"/>
        <v>0</v>
      </c>
      <c r="L17" s="3">
        <f t="shared" si="1"/>
        <v>0</v>
      </c>
      <c r="M17" s="3">
        <f t="shared" si="2"/>
        <v>0.16666666666666666</v>
      </c>
    </row>
    <row r="18" spans="1:13" x14ac:dyDescent="0.3">
      <c r="A18" s="21">
        <v>2008.3</v>
      </c>
      <c r="B18" s="22" t="s">
        <v>25</v>
      </c>
      <c r="C18" s="22" t="s">
        <v>59</v>
      </c>
      <c r="D18" s="22" t="s">
        <v>60</v>
      </c>
      <c r="E18" s="22" t="s">
        <v>56</v>
      </c>
      <c r="F18" s="21">
        <v>24</v>
      </c>
      <c r="G18" s="21"/>
      <c r="H18" s="2"/>
      <c r="I18" s="2">
        <v>6</v>
      </c>
      <c r="J18" s="2">
        <v>2</v>
      </c>
      <c r="K18" s="3">
        <f t="shared" si="0"/>
        <v>0</v>
      </c>
      <c r="L18" s="3">
        <f t="shared" si="1"/>
        <v>0.25</v>
      </c>
      <c r="M18" s="3">
        <f t="shared" si="2"/>
        <v>0.33333333333333331</v>
      </c>
    </row>
    <row r="19" spans="1:13" x14ac:dyDescent="0.3">
      <c r="A19" s="21">
        <v>2008.3</v>
      </c>
      <c r="B19" s="22" t="s">
        <v>25</v>
      </c>
      <c r="C19" s="22" t="s">
        <v>61</v>
      </c>
      <c r="D19" s="22" t="s">
        <v>62</v>
      </c>
      <c r="E19" s="22" t="s">
        <v>56</v>
      </c>
      <c r="F19" s="21">
        <v>2</v>
      </c>
      <c r="G19" s="21"/>
      <c r="H19" s="2"/>
      <c r="I19" s="2"/>
      <c r="J19" s="2">
        <v>1</v>
      </c>
      <c r="K19" s="3">
        <f t="shared" si="0"/>
        <v>0</v>
      </c>
      <c r="L19" s="3">
        <f t="shared" si="1"/>
        <v>0</v>
      </c>
      <c r="M19" s="3">
        <f t="shared" si="2"/>
        <v>0.5</v>
      </c>
    </row>
    <row r="20" spans="1:13" x14ac:dyDescent="0.3">
      <c r="A20" s="21">
        <v>2008.3</v>
      </c>
      <c r="B20" s="22" t="s">
        <v>25</v>
      </c>
      <c r="C20" s="22" t="s">
        <v>63</v>
      </c>
      <c r="D20" s="22" t="s">
        <v>64</v>
      </c>
      <c r="E20" s="22" t="s">
        <v>56</v>
      </c>
      <c r="F20" s="21">
        <v>20</v>
      </c>
      <c r="G20" s="21"/>
      <c r="H20" s="2"/>
      <c r="I20" s="2">
        <v>5</v>
      </c>
      <c r="J20" s="2">
        <v>5</v>
      </c>
      <c r="K20" s="3">
        <f t="shared" si="0"/>
        <v>0</v>
      </c>
      <c r="L20" s="3">
        <f t="shared" si="1"/>
        <v>0.25</v>
      </c>
      <c r="M20" s="3">
        <f t="shared" si="2"/>
        <v>0.5</v>
      </c>
    </row>
    <row r="21" spans="1:13" x14ac:dyDescent="0.3">
      <c r="A21" s="21">
        <v>2008.3</v>
      </c>
      <c r="B21" s="22" t="s">
        <v>25</v>
      </c>
      <c r="C21" s="22" t="s">
        <v>65</v>
      </c>
      <c r="D21" s="22" t="s">
        <v>66</v>
      </c>
      <c r="E21" s="22" t="s">
        <v>31</v>
      </c>
      <c r="F21" s="21">
        <v>26</v>
      </c>
      <c r="G21" s="21"/>
      <c r="H21" s="2">
        <v>1</v>
      </c>
      <c r="I21" s="2">
        <v>4</v>
      </c>
      <c r="J21" s="2">
        <v>3</v>
      </c>
      <c r="K21" s="3">
        <f t="shared" si="0"/>
        <v>3.8461538461538464E-2</v>
      </c>
      <c r="L21" s="3">
        <f t="shared" si="1"/>
        <v>0.19230769230769232</v>
      </c>
      <c r="M21" s="3">
        <f t="shared" si="2"/>
        <v>0.30769230769230771</v>
      </c>
    </row>
    <row r="22" spans="1:13" ht="28.8" x14ac:dyDescent="0.3">
      <c r="A22" s="21">
        <v>2008.3</v>
      </c>
      <c r="B22" s="22" t="s">
        <v>25</v>
      </c>
      <c r="C22" s="22" t="s">
        <v>67</v>
      </c>
      <c r="D22" s="22" t="s">
        <v>68</v>
      </c>
      <c r="E22" s="22" t="s">
        <v>28</v>
      </c>
      <c r="F22" s="21">
        <v>12</v>
      </c>
      <c r="G22" s="21"/>
      <c r="H22" s="2"/>
      <c r="I22" s="2"/>
      <c r="J22" s="2">
        <v>1</v>
      </c>
      <c r="K22" s="3">
        <f t="shared" si="0"/>
        <v>0</v>
      </c>
      <c r="L22" s="3">
        <f t="shared" si="1"/>
        <v>0</v>
      </c>
      <c r="M22" s="3">
        <f t="shared" si="2"/>
        <v>8.3333333333333329E-2</v>
      </c>
    </row>
    <row r="23" spans="1:13" x14ac:dyDescent="0.3">
      <c r="A23" s="21">
        <v>2008.3</v>
      </c>
      <c r="B23" s="22" t="s">
        <v>25</v>
      </c>
      <c r="C23" s="22" t="s">
        <v>69</v>
      </c>
      <c r="D23" s="22" t="s">
        <v>70</v>
      </c>
      <c r="E23" s="22" t="s">
        <v>28</v>
      </c>
      <c r="F23" s="21">
        <v>7</v>
      </c>
      <c r="G23" s="21"/>
      <c r="H23" s="2"/>
      <c r="I23" s="2"/>
      <c r="J23" s="2"/>
      <c r="K23" s="3">
        <f t="shared" si="0"/>
        <v>0</v>
      </c>
      <c r="L23" s="3">
        <f t="shared" si="1"/>
        <v>0</v>
      </c>
      <c r="M23" s="3">
        <f t="shared" si="2"/>
        <v>0</v>
      </c>
    </row>
    <row r="24" spans="1:13" x14ac:dyDescent="0.3">
      <c r="A24" s="21">
        <v>2008.3</v>
      </c>
      <c r="B24" s="22" t="s">
        <v>25</v>
      </c>
      <c r="C24" s="22" t="s">
        <v>71</v>
      </c>
      <c r="D24" s="22" t="s">
        <v>72</v>
      </c>
      <c r="E24" s="22" t="s">
        <v>28</v>
      </c>
      <c r="F24" s="21">
        <v>5</v>
      </c>
      <c r="G24" s="21"/>
      <c r="H24" s="2"/>
      <c r="I24" s="2"/>
      <c r="J24" s="2"/>
      <c r="K24" s="3">
        <f t="shared" si="0"/>
        <v>0</v>
      </c>
      <c r="L24" s="3">
        <f t="shared" si="1"/>
        <v>0</v>
      </c>
      <c r="M24" s="3">
        <f t="shared" si="2"/>
        <v>0</v>
      </c>
    </row>
    <row r="25" spans="1:13" x14ac:dyDescent="0.3">
      <c r="A25" s="21">
        <v>2008.3</v>
      </c>
      <c r="B25" s="22" t="s">
        <v>25</v>
      </c>
      <c r="C25" s="22" t="s">
        <v>73</v>
      </c>
      <c r="D25" s="22" t="s">
        <v>74</v>
      </c>
      <c r="E25" s="22" t="s">
        <v>31</v>
      </c>
      <c r="F25" s="21">
        <v>14</v>
      </c>
      <c r="G25" s="21"/>
      <c r="H25" s="2"/>
      <c r="I25" s="2">
        <v>1</v>
      </c>
      <c r="J25" s="2">
        <v>2</v>
      </c>
      <c r="K25" s="3">
        <f t="shared" si="0"/>
        <v>0</v>
      </c>
      <c r="L25" s="3">
        <f t="shared" si="1"/>
        <v>7.1428571428571425E-2</v>
      </c>
      <c r="M25" s="3">
        <f t="shared" si="2"/>
        <v>0.21428571428571427</v>
      </c>
    </row>
    <row r="26" spans="1:13" x14ac:dyDescent="0.3">
      <c r="A26" s="21">
        <v>2008.3</v>
      </c>
      <c r="B26" s="22" t="s">
        <v>25</v>
      </c>
      <c r="C26" s="22" t="s">
        <v>75</v>
      </c>
      <c r="D26" s="22" t="s">
        <v>76</v>
      </c>
      <c r="E26" s="22" t="s">
        <v>56</v>
      </c>
      <c r="F26" s="21">
        <v>14</v>
      </c>
      <c r="G26" s="21"/>
      <c r="H26" s="2">
        <v>1</v>
      </c>
      <c r="I26" s="2"/>
      <c r="J26" s="2">
        <v>4</v>
      </c>
      <c r="K26" s="3">
        <f t="shared" si="0"/>
        <v>7.1428571428571425E-2</v>
      </c>
      <c r="L26" s="3">
        <f t="shared" si="1"/>
        <v>7.1428571428571425E-2</v>
      </c>
      <c r="M26" s="3">
        <f t="shared" si="2"/>
        <v>0.35714285714285715</v>
      </c>
    </row>
    <row r="27" spans="1:13" x14ac:dyDescent="0.3">
      <c r="A27" s="21">
        <v>2008.3</v>
      </c>
      <c r="B27" s="22" t="s">
        <v>25</v>
      </c>
      <c r="C27" s="22" t="s">
        <v>77</v>
      </c>
      <c r="D27" s="22" t="s">
        <v>78</v>
      </c>
      <c r="E27" s="22" t="s">
        <v>38</v>
      </c>
      <c r="F27" s="21">
        <v>2</v>
      </c>
      <c r="G27" s="21"/>
      <c r="H27" s="2"/>
      <c r="I27" s="2">
        <v>1</v>
      </c>
      <c r="J27" s="2"/>
      <c r="K27" s="3">
        <f t="shared" si="0"/>
        <v>0</v>
      </c>
      <c r="L27" s="3">
        <f t="shared" si="1"/>
        <v>0.5</v>
      </c>
      <c r="M27" s="3">
        <f t="shared" si="2"/>
        <v>0.5</v>
      </c>
    </row>
    <row r="28" spans="1:13" x14ac:dyDescent="0.3">
      <c r="A28" s="2"/>
      <c r="B28" s="2"/>
      <c r="C28" s="2"/>
      <c r="D28" s="2" t="s">
        <v>100</v>
      </c>
      <c r="E28" s="2"/>
      <c r="F28" s="2">
        <f>SUM(F3:F27)</f>
        <v>762</v>
      </c>
      <c r="G28" s="2">
        <f>SUM(G3:G27)</f>
        <v>0</v>
      </c>
      <c r="H28" s="2">
        <f>SUM(H3:H27)</f>
        <v>22</v>
      </c>
      <c r="I28" s="2">
        <f t="shared" ref="I28:J28" si="3">SUM(I3:I27)</f>
        <v>69</v>
      </c>
      <c r="J28" s="2">
        <f t="shared" si="3"/>
        <v>53</v>
      </c>
      <c r="K28" s="3">
        <f t="shared" si="0"/>
        <v>2.8871391076115485E-2</v>
      </c>
      <c r="L28" s="3">
        <f t="shared" si="1"/>
        <v>0.1194225721784777</v>
      </c>
      <c r="M28" s="3">
        <f t="shared" si="2"/>
        <v>0.1889763779527559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XFD1"/>
    </sheetView>
  </sheetViews>
  <sheetFormatPr defaultRowHeight="14.4" x14ac:dyDescent="0.3"/>
  <cols>
    <col min="4" max="4" width="30.88671875" customWidth="1"/>
  </cols>
  <sheetData>
    <row r="1" spans="1:11" s="1" customFormat="1" x14ac:dyDescent="0.3">
      <c r="A1" s="1" t="s">
        <v>107</v>
      </c>
      <c r="G1" s="1" t="s">
        <v>101</v>
      </c>
      <c r="J1" s="1" t="s">
        <v>102</v>
      </c>
    </row>
    <row r="2" spans="1:11" x14ac:dyDescent="0.3">
      <c r="A2" s="31" t="s">
        <v>21</v>
      </c>
      <c r="B2" s="31" t="s">
        <v>22</v>
      </c>
      <c r="C2" s="31" t="s">
        <v>23</v>
      </c>
      <c r="D2" s="31" t="s">
        <v>24</v>
      </c>
      <c r="E2" s="31" t="s">
        <v>7</v>
      </c>
      <c r="F2" s="31" t="s">
        <v>79</v>
      </c>
      <c r="G2" s="24" t="s">
        <v>0</v>
      </c>
      <c r="H2" s="24" t="s">
        <v>1</v>
      </c>
      <c r="I2" s="24" t="s">
        <v>2</v>
      </c>
      <c r="J2" s="30">
        <v>1</v>
      </c>
      <c r="K2" s="25">
        <v>1.5</v>
      </c>
    </row>
    <row r="3" spans="1:11" x14ac:dyDescent="0.3">
      <c r="A3" s="32">
        <v>2009.3</v>
      </c>
      <c r="B3" s="33" t="s">
        <v>25</v>
      </c>
      <c r="C3" s="33" t="s">
        <v>26</v>
      </c>
      <c r="D3" s="33" t="s">
        <v>27</v>
      </c>
      <c r="E3" s="33" t="s">
        <v>28</v>
      </c>
      <c r="F3" s="32">
        <v>17</v>
      </c>
      <c r="G3" s="2"/>
      <c r="H3" s="2">
        <v>4</v>
      </c>
      <c r="I3" s="2">
        <v>3</v>
      </c>
      <c r="J3" s="3">
        <f>IF(F3=0, "-", (G3+H3)/F3)</f>
        <v>0.23529411764705882</v>
      </c>
      <c r="K3" s="3">
        <f>IF(F3=0,"-",(G3+H3+I3)/F3)</f>
        <v>0.41176470588235292</v>
      </c>
    </row>
    <row r="4" spans="1:11" x14ac:dyDescent="0.3">
      <c r="A4" s="32">
        <v>2009.3</v>
      </c>
      <c r="B4" s="33" t="s">
        <v>25</v>
      </c>
      <c r="C4" s="33" t="s">
        <v>29</v>
      </c>
      <c r="D4" s="33" t="s">
        <v>30</v>
      </c>
      <c r="E4" s="33" t="s">
        <v>31</v>
      </c>
      <c r="F4" s="32">
        <v>3</v>
      </c>
      <c r="G4" s="2"/>
      <c r="H4" s="2"/>
      <c r="I4" s="2">
        <v>1</v>
      </c>
      <c r="J4" s="3">
        <f t="shared" ref="J4:J32" si="0">IF(F4=0, "-", (G4+H4)/F4)</f>
        <v>0</v>
      </c>
      <c r="K4" s="3">
        <f t="shared" ref="K4:K32" si="1">IF(F4=0,"-",(G4+H4+I4)/F4)</f>
        <v>0.33333333333333331</v>
      </c>
    </row>
    <row r="5" spans="1:11" x14ac:dyDescent="0.3">
      <c r="A5" s="32">
        <v>2009.3</v>
      </c>
      <c r="B5" s="33" t="s">
        <v>25</v>
      </c>
      <c r="C5" s="33" t="s">
        <v>32</v>
      </c>
      <c r="D5" s="33" t="s">
        <v>33</v>
      </c>
      <c r="E5" s="33" t="s">
        <v>28</v>
      </c>
      <c r="F5" s="32">
        <v>53</v>
      </c>
      <c r="G5" s="2">
        <v>1</v>
      </c>
      <c r="H5" s="2">
        <v>2</v>
      </c>
      <c r="I5" s="2"/>
      <c r="J5" s="3">
        <f t="shared" si="0"/>
        <v>5.6603773584905662E-2</v>
      </c>
      <c r="K5" s="3">
        <f t="shared" si="1"/>
        <v>5.6603773584905662E-2</v>
      </c>
    </row>
    <row r="6" spans="1:11" x14ac:dyDescent="0.3">
      <c r="A6" s="32">
        <v>2009.3</v>
      </c>
      <c r="B6" s="33" t="s">
        <v>25</v>
      </c>
      <c r="C6" s="33" t="s">
        <v>34</v>
      </c>
      <c r="D6" s="33" t="s">
        <v>35</v>
      </c>
      <c r="E6" s="33" t="s">
        <v>28</v>
      </c>
      <c r="F6" s="32">
        <v>18</v>
      </c>
      <c r="G6" s="2"/>
      <c r="H6" s="2">
        <v>5</v>
      </c>
      <c r="I6" s="2"/>
      <c r="J6" s="3">
        <f t="shared" si="0"/>
        <v>0.27777777777777779</v>
      </c>
      <c r="K6" s="3">
        <f t="shared" si="1"/>
        <v>0.27777777777777779</v>
      </c>
    </row>
    <row r="7" spans="1:11" x14ac:dyDescent="0.3">
      <c r="A7" s="32">
        <v>2009.3</v>
      </c>
      <c r="B7" s="33" t="s">
        <v>25</v>
      </c>
      <c r="C7" s="33" t="s">
        <v>36</v>
      </c>
      <c r="D7" s="33" t="s">
        <v>37</v>
      </c>
      <c r="E7" s="33" t="s">
        <v>38</v>
      </c>
      <c r="F7" s="32">
        <v>1</v>
      </c>
      <c r="G7" s="2"/>
      <c r="H7" s="2"/>
      <c r="I7" s="2">
        <v>1</v>
      </c>
      <c r="J7" s="3">
        <f t="shared" si="0"/>
        <v>0</v>
      </c>
      <c r="K7" s="3">
        <f t="shared" si="1"/>
        <v>1</v>
      </c>
    </row>
    <row r="8" spans="1:11" x14ac:dyDescent="0.3">
      <c r="A8" s="32">
        <v>2009.3</v>
      </c>
      <c r="B8" s="33" t="s">
        <v>25</v>
      </c>
      <c r="C8" s="33" t="s">
        <v>39</v>
      </c>
      <c r="D8" s="33" t="s">
        <v>40</v>
      </c>
      <c r="E8" s="33" t="s">
        <v>31</v>
      </c>
      <c r="F8" s="32">
        <v>30</v>
      </c>
      <c r="G8" s="2"/>
      <c r="H8" s="2">
        <v>1</v>
      </c>
      <c r="I8" s="2">
        <v>7</v>
      </c>
      <c r="J8" s="3">
        <f t="shared" si="0"/>
        <v>3.3333333333333333E-2</v>
      </c>
      <c r="K8" s="3">
        <f t="shared" si="1"/>
        <v>0.26666666666666666</v>
      </c>
    </row>
    <row r="9" spans="1:11" x14ac:dyDescent="0.3">
      <c r="A9" s="32">
        <v>2009.3</v>
      </c>
      <c r="B9" s="33" t="s">
        <v>25</v>
      </c>
      <c r="C9" s="33" t="s">
        <v>42</v>
      </c>
      <c r="D9" s="33" t="s">
        <v>43</v>
      </c>
      <c r="E9" s="33" t="s">
        <v>28</v>
      </c>
      <c r="F9" s="32">
        <v>14</v>
      </c>
      <c r="G9" s="2"/>
      <c r="H9" s="2"/>
      <c r="I9" s="2"/>
      <c r="J9" s="3">
        <f t="shared" si="0"/>
        <v>0</v>
      </c>
      <c r="K9" s="3">
        <f t="shared" si="1"/>
        <v>0</v>
      </c>
    </row>
    <row r="10" spans="1:11" x14ac:dyDescent="0.3">
      <c r="A10" s="32">
        <v>2009.3</v>
      </c>
      <c r="B10" s="33" t="s">
        <v>25</v>
      </c>
      <c r="C10" s="33" t="s">
        <v>44</v>
      </c>
      <c r="D10" s="33" t="s">
        <v>45</v>
      </c>
      <c r="E10" s="33" t="s">
        <v>31</v>
      </c>
      <c r="F10" s="32">
        <v>27</v>
      </c>
      <c r="G10" s="2"/>
      <c r="H10" s="2"/>
      <c r="I10" s="2">
        <v>4</v>
      </c>
      <c r="J10" s="3">
        <f t="shared" si="0"/>
        <v>0</v>
      </c>
      <c r="K10" s="3">
        <f t="shared" si="1"/>
        <v>0.14814814814814814</v>
      </c>
    </row>
    <row r="11" spans="1:11" x14ac:dyDescent="0.3">
      <c r="A11" s="32">
        <v>2009.3</v>
      </c>
      <c r="B11" s="33" t="s">
        <v>25</v>
      </c>
      <c r="C11" s="33" t="s">
        <v>46</v>
      </c>
      <c r="D11" s="33" t="s">
        <v>47</v>
      </c>
      <c r="E11" s="33" t="s">
        <v>28</v>
      </c>
      <c r="F11" s="32">
        <v>2</v>
      </c>
      <c r="G11" s="2"/>
      <c r="H11" s="2"/>
      <c r="I11" s="2"/>
      <c r="J11" s="3">
        <f t="shared" si="0"/>
        <v>0</v>
      </c>
      <c r="K11" s="3">
        <f t="shared" si="1"/>
        <v>0</v>
      </c>
    </row>
    <row r="12" spans="1:11" x14ac:dyDescent="0.3">
      <c r="A12" s="32">
        <v>2009.3</v>
      </c>
      <c r="B12" s="33" t="s">
        <v>25</v>
      </c>
      <c r="C12" s="33" t="s">
        <v>82</v>
      </c>
      <c r="D12" s="33" t="s">
        <v>83</v>
      </c>
      <c r="E12" s="33" t="s">
        <v>31</v>
      </c>
      <c r="F12" s="32">
        <v>1</v>
      </c>
      <c r="G12" s="2"/>
      <c r="H12" s="2"/>
      <c r="I12" s="2"/>
      <c r="J12" s="3">
        <f t="shared" si="0"/>
        <v>0</v>
      </c>
      <c r="K12" s="3">
        <f t="shared" si="1"/>
        <v>0</v>
      </c>
    </row>
    <row r="13" spans="1:11" x14ac:dyDescent="0.3">
      <c r="A13" s="32">
        <v>2009.3</v>
      </c>
      <c r="B13" s="33" t="s">
        <v>25</v>
      </c>
      <c r="C13" s="33" t="s">
        <v>48</v>
      </c>
      <c r="D13" s="33" t="s">
        <v>49</v>
      </c>
      <c r="E13" s="33" t="s">
        <v>28</v>
      </c>
      <c r="F13" s="32">
        <v>27</v>
      </c>
      <c r="G13" s="2"/>
      <c r="H13" s="2"/>
      <c r="I13" s="2"/>
      <c r="J13" s="3">
        <f t="shared" si="0"/>
        <v>0</v>
      </c>
      <c r="K13" s="3">
        <f t="shared" si="1"/>
        <v>0</v>
      </c>
    </row>
    <row r="14" spans="1:11" x14ac:dyDescent="0.3">
      <c r="A14" s="32"/>
      <c r="B14" s="33"/>
      <c r="C14" s="33" t="s">
        <v>50</v>
      </c>
      <c r="D14" s="33" t="s">
        <v>108</v>
      </c>
      <c r="E14" s="33" t="s">
        <v>87</v>
      </c>
      <c r="F14" s="32"/>
      <c r="G14" s="2"/>
      <c r="H14" s="2"/>
      <c r="I14" s="2">
        <v>1</v>
      </c>
      <c r="J14" s="3" t="str">
        <f t="shared" si="0"/>
        <v>-</v>
      </c>
      <c r="K14" s="3" t="str">
        <f t="shared" si="1"/>
        <v>-</v>
      </c>
    </row>
    <row r="15" spans="1:11" x14ac:dyDescent="0.3">
      <c r="A15" s="32">
        <v>2009.3</v>
      </c>
      <c r="B15" s="33" t="s">
        <v>25</v>
      </c>
      <c r="C15" s="33" t="s">
        <v>84</v>
      </c>
      <c r="D15" s="33" t="s">
        <v>85</v>
      </c>
      <c r="E15" s="33" t="s">
        <v>86</v>
      </c>
      <c r="F15" s="32">
        <v>1</v>
      </c>
      <c r="G15" s="2"/>
      <c r="H15" s="2"/>
      <c r="I15" s="2"/>
      <c r="J15" s="3">
        <f t="shared" si="0"/>
        <v>0</v>
      </c>
      <c r="K15" s="3">
        <f t="shared" si="1"/>
        <v>0</v>
      </c>
    </row>
    <row r="16" spans="1:11" x14ac:dyDescent="0.3">
      <c r="A16" s="32">
        <v>2009.3</v>
      </c>
      <c r="B16" s="33" t="s">
        <v>25</v>
      </c>
      <c r="C16" s="33" t="s">
        <v>50</v>
      </c>
      <c r="D16" s="33" t="s">
        <v>51</v>
      </c>
      <c r="E16" s="33" t="s">
        <v>38</v>
      </c>
      <c r="F16" s="32">
        <v>3</v>
      </c>
      <c r="G16" s="2"/>
      <c r="H16" s="2"/>
      <c r="I16" s="2">
        <v>6</v>
      </c>
      <c r="J16" s="3">
        <f t="shared" si="0"/>
        <v>0</v>
      </c>
      <c r="K16" s="3">
        <f t="shared" si="1"/>
        <v>2</v>
      </c>
    </row>
    <row r="17" spans="1:11" x14ac:dyDescent="0.3">
      <c r="A17" s="32">
        <v>2009.3</v>
      </c>
      <c r="B17" s="33" t="s">
        <v>25</v>
      </c>
      <c r="C17" s="33" t="s">
        <v>52</v>
      </c>
      <c r="D17" s="33" t="s">
        <v>53</v>
      </c>
      <c r="E17" s="33" t="s">
        <v>28</v>
      </c>
      <c r="F17" s="32">
        <v>353</v>
      </c>
      <c r="G17" s="2"/>
      <c r="H17" s="2">
        <v>2</v>
      </c>
      <c r="I17" s="2"/>
      <c r="J17" s="3">
        <f t="shared" si="0"/>
        <v>5.6657223796033997E-3</v>
      </c>
      <c r="K17" s="3">
        <f t="shared" si="1"/>
        <v>5.6657223796033997E-3</v>
      </c>
    </row>
    <row r="18" spans="1:11" x14ac:dyDescent="0.3">
      <c r="A18" s="32">
        <v>2009.3</v>
      </c>
      <c r="B18" s="33" t="s">
        <v>25</v>
      </c>
      <c r="C18" s="33" t="s">
        <v>88</v>
      </c>
      <c r="D18" s="33" t="s">
        <v>89</v>
      </c>
      <c r="E18" s="33" t="s">
        <v>28</v>
      </c>
      <c r="F18" s="32">
        <v>1</v>
      </c>
      <c r="G18" s="2"/>
      <c r="H18" s="2"/>
      <c r="I18" s="2"/>
      <c r="J18" s="3">
        <f t="shared" si="0"/>
        <v>0</v>
      </c>
      <c r="K18" s="3">
        <f t="shared" si="1"/>
        <v>0</v>
      </c>
    </row>
    <row r="19" spans="1:11" ht="28.8" x14ac:dyDescent="0.3">
      <c r="A19" s="32">
        <v>2009.3</v>
      </c>
      <c r="B19" s="33" t="s">
        <v>25</v>
      </c>
      <c r="C19" s="33" t="s">
        <v>54</v>
      </c>
      <c r="D19" s="33" t="s">
        <v>55</v>
      </c>
      <c r="E19" s="33" t="s">
        <v>56</v>
      </c>
      <c r="F19" s="32">
        <v>21</v>
      </c>
      <c r="G19" s="2"/>
      <c r="H19" s="2"/>
      <c r="I19" s="2">
        <v>5</v>
      </c>
      <c r="J19" s="3">
        <f t="shared" si="0"/>
        <v>0</v>
      </c>
      <c r="K19" s="3">
        <f t="shared" si="1"/>
        <v>0.23809523809523808</v>
      </c>
    </row>
    <row r="20" spans="1:11" x14ac:dyDescent="0.3">
      <c r="A20" s="32">
        <v>2009.3</v>
      </c>
      <c r="B20" s="33" t="s">
        <v>25</v>
      </c>
      <c r="C20" s="33" t="s">
        <v>57</v>
      </c>
      <c r="D20" s="33" t="s">
        <v>104</v>
      </c>
      <c r="E20" s="33" t="s">
        <v>31</v>
      </c>
      <c r="F20" s="32">
        <v>6</v>
      </c>
      <c r="G20" s="2"/>
      <c r="H20" s="2">
        <v>1</v>
      </c>
      <c r="I20" s="2">
        <v>3</v>
      </c>
      <c r="J20" s="3">
        <f t="shared" si="0"/>
        <v>0.16666666666666666</v>
      </c>
      <c r="K20" s="3">
        <f t="shared" si="1"/>
        <v>0.66666666666666663</v>
      </c>
    </row>
    <row r="21" spans="1:11" x14ac:dyDescent="0.3">
      <c r="A21" s="32">
        <v>2009.3</v>
      </c>
      <c r="B21" s="33" t="s">
        <v>25</v>
      </c>
      <c r="C21" s="33" t="s">
        <v>59</v>
      </c>
      <c r="D21" s="33" t="s">
        <v>60</v>
      </c>
      <c r="E21" s="33" t="s">
        <v>56</v>
      </c>
      <c r="F21" s="32">
        <v>36</v>
      </c>
      <c r="G21" s="2"/>
      <c r="H21" s="2">
        <v>1</v>
      </c>
      <c r="I21" s="2">
        <v>9</v>
      </c>
      <c r="J21" s="3">
        <f t="shared" si="0"/>
        <v>2.7777777777777776E-2</v>
      </c>
      <c r="K21" s="3">
        <f t="shared" si="1"/>
        <v>0.27777777777777779</v>
      </c>
    </row>
    <row r="22" spans="1:11" x14ac:dyDescent="0.3">
      <c r="A22" s="32">
        <v>2009.3</v>
      </c>
      <c r="B22" s="33" t="s">
        <v>25</v>
      </c>
      <c r="C22" s="33" t="s">
        <v>63</v>
      </c>
      <c r="D22" s="33" t="s">
        <v>64</v>
      </c>
      <c r="E22" s="33" t="s">
        <v>56</v>
      </c>
      <c r="F22" s="32">
        <v>19</v>
      </c>
      <c r="G22" s="2"/>
      <c r="H22" s="2">
        <v>3</v>
      </c>
      <c r="I22" s="2">
        <v>6</v>
      </c>
      <c r="J22" s="3">
        <f t="shared" si="0"/>
        <v>0.15789473684210525</v>
      </c>
      <c r="K22" s="3">
        <f t="shared" si="1"/>
        <v>0.47368421052631576</v>
      </c>
    </row>
    <row r="23" spans="1:11" x14ac:dyDescent="0.3">
      <c r="A23" s="32">
        <v>2009.3</v>
      </c>
      <c r="B23" s="33" t="s">
        <v>25</v>
      </c>
      <c r="C23" s="33" t="s">
        <v>65</v>
      </c>
      <c r="D23" s="33" t="s">
        <v>66</v>
      </c>
      <c r="E23" s="33" t="s">
        <v>31</v>
      </c>
      <c r="F23" s="32">
        <v>15</v>
      </c>
      <c r="G23" s="2"/>
      <c r="H23" s="2"/>
      <c r="I23" s="2">
        <v>3</v>
      </c>
      <c r="J23" s="3">
        <f t="shared" si="0"/>
        <v>0</v>
      </c>
      <c r="K23" s="3">
        <f t="shared" si="1"/>
        <v>0.2</v>
      </c>
    </row>
    <row r="24" spans="1:11" ht="28.8" x14ac:dyDescent="0.3">
      <c r="A24" s="32">
        <v>2009.3</v>
      </c>
      <c r="B24" s="33" t="s">
        <v>25</v>
      </c>
      <c r="C24" s="33" t="s">
        <v>67</v>
      </c>
      <c r="D24" s="33" t="s">
        <v>68</v>
      </c>
      <c r="E24" s="33" t="s">
        <v>28</v>
      </c>
      <c r="F24" s="32">
        <v>14</v>
      </c>
      <c r="G24" s="2"/>
      <c r="H24" s="2">
        <v>2</v>
      </c>
      <c r="I24" s="2"/>
      <c r="J24" s="3">
        <f t="shared" si="0"/>
        <v>0.14285714285714285</v>
      </c>
      <c r="K24" s="3">
        <f t="shared" si="1"/>
        <v>0.14285714285714285</v>
      </c>
    </row>
    <row r="25" spans="1:11" x14ac:dyDescent="0.3">
      <c r="A25" s="32"/>
      <c r="B25" s="33"/>
      <c r="C25" s="33" t="s">
        <v>90</v>
      </c>
      <c r="D25" s="33" t="s">
        <v>91</v>
      </c>
      <c r="E25" s="33" t="s">
        <v>28</v>
      </c>
      <c r="F25" s="32"/>
      <c r="G25" s="2"/>
      <c r="H25" s="2"/>
      <c r="I25" s="2">
        <v>1</v>
      </c>
      <c r="J25" s="3" t="str">
        <f t="shared" si="0"/>
        <v>-</v>
      </c>
      <c r="K25" s="3" t="str">
        <f t="shared" si="1"/>
        <v>-</v>
      </c>
    </row>
    <row r="26" spans="1:11" x14ac:dyDescent="0.3">
      <c r="A26" s="32"/>
      <c r="B26" s="33"/>
      <c r="C26" s="33" t="s">
        <v>92</v>
      </c>
      <c r="D26" s="33" t="s">
        <v>109</v>
      </c>
      <c r="E26" s="33" t="s">
        <v>31</v>
      </c>
      <c r="F26" s="32"/>
      <c r="G26" s="2"/>
      <c r="H26" s="2"/>
      <c r="I26" s="2">
        <v>1</v>
      </c>
      <c r="J26" s="3" t="str">
        <f t="shared" si="0"/>
        <v>-</v>
      </c>
      <c r="K26" s="3" t="str">
        <f t="shared" si="1"/>
        <v>-</v>
      </c>
    </row>
    <row r="27" spans="1:11" x14ac:dyDescent="0.3">
      <c r="A27" s="32">
        <v>2009.3</v>
      </c>
      <c r="B27" s="33" t="s">
        <v>25</v>
      </c>
      <c r="C27" s="33" t="s">
        <v>69</v>
      </c>
      <c r="D27" s="33" t="s">
        <v>70</v>
      </c>
      <c r="E27" s="33" t="s">
        <v>28</v>
      </c>
      <c r="F27" s="32">
        <v>9</v>
      </c>
      <c r="G27" s="2"/>
      <c r="H27" s="2"/>
      <c r="I27" s="2"/>
      <c r="J27" s="3">
        <f t="shared" si="0"/>
        <v>0</v>
      </c>
      <c r="K27" s="3">
        <f t="shared" si="1"/>
        <v>0</v>
      </c>
    </row>
    <row r="28" spans="1:11" x14ac:dyDescent="0.3">
      <c r="A28" s="32">
        <v>2009.3</v>
      </c>
      <c r="B28" s="33" t="s">
        <v>25</v>
      </c>
      <c r="C28" s="33" t="s">
        <v>71</v>
      </c>
      <c r="D28" s="33" t="s">
        <v>72</v>
      </c>
      <c r="E28" s="33" t="s">
        <v>28</v>
      </c>
      <c r="F28" s="32">
        <v>5</v>
      </c>
      <c r="G28" s="2"/>
      <c r="H28" s="2"/>
      <c r="I28" s="2"/>
      <c r="J28" s="3">
        <f t="shared" si="0"/>
        <v>0</v>
      </c>
      <c r="K28" s="3">
        <f t="shared" si="1"/>
        <v>0</v>
      </c>
    </row>
    <row r="29" spans="1:11" x14ac:dyDescent="0.3">
      <c r="A29" s="32">
        <v>2009.3</v>
      </c>
      <c r="B29" s="33" t="s">
        <v>25</v>
      </c>
      <c r="C29" s="33" t="s">
        <v>73</v>
      </c>
      <c r="D29" s="33" t="s">
        <v>74</v>
      </c>
      <c r="E29" s="33" t="s">
        <v>31</v>
      </c>
      <c r="F29" s="32">
        <v>8</v>
      </c>
      <c r="G29" s="2"/>
      <c r="H29" s="2">
        <v>1</v>
      </c>
      <c r="I29" s="2">
        <v>1</v>
      </c>
      <c r="J29" s="3">
        <f t="shared" si="0"/>
        <v>0.125</v>
      </c>
      <c r="K29" s="3">
        <f t="shared" si="1"/>
        <v>0.25</v>
      </c>
    </row>
    <row r="30" spans="1:11" x14ac:dyDescent="0.3">
      <c r="A30" s="32">
        <v>2009.3</v>
      </c>
      <c r="B30" s="33" t="s">
        <v>25</v>
      </c>
      <c r="C30" s="33" t="s">
        <v>105</v>
      </c>
      <c r="D30" s="33" t="s">
        <v>76</v>
      </c>
      <c r="E30" s="33" t="s">
        <v>56</v>
      </c>
      <c r="F30" s="32">
        <v>26</v>
      </c>
      <c r="G30" s="2"/>
      <c r="H30" s="2"/>
      <c r="I30" s="2">
        <v>12</v>
      </c>
      <c r="J30" s="3">
        <f t="shared" si="0"/>
        <v>0</v>
      </c>
      <c r="K30" s="3">
        <f t="shared" si="1"/>
        <v>0.46153846153846156</v>
      </c>
    </row>
    <row r="31" spans="1:11" x14ac:dyDescent="0.3">
      <c r="A31" s="32">
        <v>2009.3</v>
      </c>
      <c r="B31" s="33" t="s">
        <v>25</v>
      </c>
      <c r="C31" s="33" t="s">
        <v>77</v>
      </c>
      <c r="D31" s="33" t="s">
        <v>78</v>
      </c>
      <c r="E31" s="33" t="s">
        <v>38</v>
      </c>
      <c r="F31" s="32">
        <v>1</v>
      </c>
      <c r="G31" s="2"/>
      <c r="H31" s="2"/>
      <c r="I31" s="2">
        <v>1</v>
      </c>
      <c r="J31" s="3">
        <f t="shared" si="0"/>
        <v>0</v>
      </c>
      <c r="K31" s="3">
        <f t="shared" si="1"/>
        <v>1</v>
      </c>
    </row>
    <row r="32" spans="1:11" x14ac:dyDescent="0.3">
      <c r="A32" s="2"/>
      <c r="B32" s="2"/>
      <c r="C32" s="2"/>
      <c r="D32" s="2"/>
      <c r="E32" s="2"/>
      <c r="F32" s="2">
        <f>SUM(F3:F31)</f>
        <v>711</v>
      </c>
      <c r="G32" s="2">
        <f t="shared" ref="G32:I32" si="2">SUM(G3:G31)</f>
        <v>1</v>
      </c>
      <c r="H32" s="2">
        <f t="shared" si="2"/>
        <v>22</v>
      </c>
      <c r="I32" s="2">
        <f t="shared" si="2"/>
        <v>65</v>
      </c>
      <c r="J32" s="3">
        <f t="shared" si="0"/>
        <v>3.2348804500703238E-2</v>
      </c>
      <c r="K32" s="3">
        <f t="shared" si="1"/>
        <v>0.12376933895921238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I3" sqref="I3"/>
    </sheetView>
  </sheetViews>
  <sheetFormatPr defaultRowHeight="14.4" x14ac:dyDescent="0.3"/>
  <cols>
    <col min="2" max="2" width="30.109375" customWidth="1"/>
    <col min="5" max="7" width="9.88671875" bestFit="1" customWidth="1"/>
  </cols>
  <sheetData>
    <row r="1" spans="1:7" x14ac:dyDescent="0.3">
      <c r="A1" t="s">
        <v>99</v>
      </c>
    </row>
    <row r="2" spans="1:7" x14ac:dyDescent="0.3">
      <c r="A2" s="15" t="s">
        <v>23</v>
      </c>
      <c r="B2" s="15" t="s">
        <v>24</v>
      </c>
      <c r="C2" s="15" t="s">
        <v>7</v>
      </c>
      <c r="D2" s="15" t="s">
        <v>98</v>
      </c>
      <c r="E2" s="15" t="s">
        <v>0</v>
      </c>
      <c r="F2" s="15" t="s">
        <v>1</v>
      </c>
      <c r="G2" s="15" t="s">
        <v>2</v>
      </c>
    </row>
    <row r="3" spans="1:7" x14ac:dyDescent="0.3">
      <c r="A3" s="16" t="s">
        <v>26</v>
      </c>
      <c r="B3" s="16" t="s">
        <v>27</v>
      </c>
      <c r="C3" s="16" t="s">
        <v>28</v>
      </c>
      <c r="D3" s="17">
        <v>5</v>
      </c>
      <c r="E3" s="17">
        <v>2</v>
      </c>
      <c r="F3" s="17">
        <v>3</v>
      </c>
      <c r="G3" s="18"/>
    </row>
    <row r="4" spans="1:7" x14ac:dyDescent="0.3">
      <c r="A4" s="16" t="s">
        <v>32</v>
      </c>
      <c r="B4" s="16" t="s">
        <v>33</v>
      </c>
      <c r="C4" s="16" t="s">
        <v>28</v>
      </c>
      <c r="D4" s="17">
        <v>1</v>
      </c>
      <c r="E4" s="18"/>
      <c r="F4" s="17">
        <v>1</v>
      </c>
      <c r="G4" s="18"/>
    </row>
    <row r="5" spans="1:7" x14ac:dyDescent="0.3">
      <c r="A5" s="16" t="s">
        <v>36</v>
      </c>
      <c r="B5" s="16" t="s">
        <v>37</v>
      </c>
      <c r="C5" s="16" t="s">
        <v>38</v>
      </c>
      <c r="D5" s="17">
        <v>2</v>
      </c>
      <c r="E5" s="18"/>
      <c r="F5" s="17">
        <v>2</v>
      </c>
      <c r="G5" s="18"/>
    </row>
    <row r="6" spans="1:7" x14ac:dyDescent="0.3">
      <c r="A6" s="16" t="s">
        <v>39</v>
      </c>
      <c r="B6" s="16" t="s">
        <v>40</v>
      </c>
      <c r="C6" s="16" t="s">
        <v>31</v>
      </c>
      <c r="D6" s="17">
        <v>13</v>
      </c>
      <c r="E6" s="18"/>
      <c r="F6" s="17">
        <v>8</v>
      </c>
      <c r="G6" s="17">
        <v>5</v>
      </c>
    </row>
    <row r="7" spans="1:7" x14ac:dyDescent="0.3">
      <c r="A7" s="16" t="s">
        <v>28</v>
      </c>
      <c r="B7" s="16" t="s">
        <v>41</v>
      </c>
      <c r="C7" s="16" t="s">
        <v>28</v>
      </c>
      <c r="D7" s="17">
        <v>1</v>
      </c>
      <c r="E7" s="17">
        <v>1</v>
      </c>
      <c r="F7" s="18"/>
      <c r="G7" s="18"/>
    </row>
    <row r="8" spans="1:7" x14ac:dyDescent="0.3">
      <c r="A8" s="16" t="s">
        <v>42</v>
      </c>
      <c r="B8" s="16" t="s">
        <v>43</v>
      </c>
      <c r="C8" s="16" t="s">
        <v>28</v>
      </c>
      <c r="D8" s="17">
        <v>4</v>
      </c>
      <c r="E8" s="18"/>
      <c r="F8" s="17">
        <v>2</v>
      </c>
      <c r="G8" s="17">
        <v>2</v>
      </c>
    </row>
    <row r="9" spans="1:7" x14ac:dyDescent="0.3">
      <c r="A9" s="16" t="s">
        <v>44</v>
      </c>
      <c r="B9" s="16" t="s">
        <v>45</v>
      </c>
      <c r="C9" s="16" t="s">
        <v>31</v>
      </c>
      <c r="D9" s="17">
        <v>18</v>
      </c>
      <c r="E9" s="17">
        <v>4</v>
      </c>
      <c r="F9" s="17">
        <v>7</v>
      </c>
      <c r="G9" s="17">
        <v>7</v>
      </c>
    </row>
    <row r="10" spans="1:7" x14ac:dyDescent="0.3">
      <c r="A10" s="16" t="s">
        <v>48</v>
      </c>
      <c r="B10" s="16" t="s">
        <v>49</v>
      </c>
      <c r="C10" s="16" t="s">
        <v>28</v>
      </c>
      <c r="D10" s="17">
        <v>1</v>
      </c>
      <c r="E10" s="18"/>
      <c r="F10" s="18"/>
      <c r="G10" s="17">
        <v>1</v>
      </c>
    </row>
    <row r="11" spans="1:7" x14ac:dyDescent="0.3">
      <c r="A11" s="16" t="s">
        <v>50</v>
      </c>
      <c r="B11" s="16" t="s">
        <v>51</v>
      </c>
      <c r="C11" s="16" t="s">
        <v>38</v>
      </c>
      <c r="D11" s="17">
        <v>4</v>
      </c>
      <c r="E11" s="18"/>
      <c r="F11" s="17">
        <v>4</v>
      </c>
      <c r="G11" s="18"/>
    </row>
    <row r="12" spans="1:7" x14ac:dyDescent="0.3">
      <c r="A12" s="16" t="s">
        <v>52</v>
      </c>
      <c r="B12" s="16" t="s">
        <v>53</v>
      </c>
      <c r="C12" s="16" t="s">
        <v>28</v>
      </c>
      <c r="D12" s="17">
        <v>35</v>
      </c>
      <c r="E12" s="17">
        <v>10</v>
      </c>
      <c r="F12" s="17">
        <v>14</v>
      </c>
      <c r="G12" s="17">
        <v>11</v>
      </c>
    </row>
    <row r="13" spans="1:7" ht="28.8" x14ac:dyDescent="0.3">
      <c r="A13" s="16" t="s">
        <v>54</v>
      </c>
      <c r="B13" s="16" t="s">
        <v>55</v>
      </c>
      <c r="C13" s="16" t="s">
        <v>56</v>
      </c>
      <c r="D13" s="17">
        <v>22</v>
      </c>
      <c r="E13" s="17">
        <v>3</v>
      </c>
      <c r="F13" s="17">
        <v>11</v>
      </c>
      <c r="G13" s="17">
        <v>8</v>
      </c>
    </row>
    <row r="14" spans="1:7" ht="28.8" x14ac:dyDescent="0.3">
      <c r="A14" s="16" t="s">
        <v>57</v>
      </c>
      <c r="B14" s="16" t="s">
        <v>58</v>
      </c>
      <c r="C14" s="16" t="s">
        <v>31</v>
      </c>
      <c r="D14" s="17">
        <v>1</v>
      </c>
      <c r="E14" s="18"/>
      <c r="F14" s="18"/>
      <c r="G14" s="17">
        <v>1</v>
      </c>
    </row>
    <row r="15" spans="1:7" x14ac:dyDescent="0.3">
      <c r="A15" s="16" t="s">
        <v>59</v>
      </c>
      <c r="B15" s="16" t="s">
        <v>60</v>
      </c>
      <c r="C15" s="16" t="s">
        <v>56</v>
      </c>
      <c r="D15" s="17">
        <v>8</v>
      </c>
      <c r="E15" s="18"/>
      <c r="F15" s="17">
        <v>6</v>
      </c>
      <c r="G15" s="17">
        <v>2</v>
      </c>
    </row>
    <row r="16" spans="1:7" x14ac:dyDescent="0.3">
      <c r="A16" s="16" t="s">
        <v>61</v>
      </c>
      <c r="B16" s="16" t="s">
        <v>62</v>
      </c>
      <c r="C16" s="16" t="s">
        <v>56</v>
      </c>
      <c r="D16" s="17">
        <v>1</v>
      </c>
      <c r="E16" s="18"/>
      <c r="F16" s="18"/>
      <c r="G16" s="17">
        <v>1</v>
      </c>
    </row>
    <row r="17" spans="1:7" x14ac:dyDescent="0.3">
      <c r="A17" s="16" t="s">
        <v>63</v>
      </c>
      <c r="B17" s="16" t="s">
        <v>64</v>
      </c>
      <c r="C17" s="16" t="s">
        <v>56</v>
      </c>
      <c r="D17" s="17">
        <v>10</v>
      </c>
      <c r="E17" s="18"/>
      <c r="F17" s="17">
        <v>5</v>
      </c>
      <c r="G17" s="17">
        <v>5</v>
      </c>
    </row>
    <row r="18" spans="1:7" x14ac:dyDescent="0.3">
      <c r="A18" s="16" t="s">
        <v>65</v>
      </c>
      <c r="B18" s="16" t="s">
        <v>66</v>
      </c>
      <c r="C18" s="16" t="s">
        <v>31</v>
      </c>
      <c r="D18" s="17">
        <v>8</v>
      </c>
      <c r="E18" s="17">
        <v>1</v>
      </c>
      <c r="F18" s="17">
        <v>4</v>
      </c>
      <c r="G18" s="17">
        <v>3</v>
      </c>
    </row>
    <row r="19" spans="1:7" ht="28.8" x14ac:dyDescent="0.3">
      <c r="A19" s="16" t="s">
        <v>67</v>
      </c>
      <c r="B19" s="16" t="s">
        <v>68</v>
      </c>
      <c r="C19" s="16" t="s">
        <v>28</v>
      </c>
      <c r="D19" s="17">
        <v>1</v>
      </c>
      <c r="E19" s="18"/>
      <c r="F19" s="18"/>
      <c r="G19" s="17">
        <v>1</v>
      </c>
    </row>
    <row r="20" spans="1:7" x14ac:dyDescent="0.3">
      <c r="A20" s="16" t="s">
        <v>73</v>
      </c>
      <c r="B20" s="16" t="s">
        <v>74</v>
      </c>
      <c r="C20" s="16" t="s">
        <v>31</v>
      </c>
      <c r="D20" s="17">
        <v>3</v>
      </c>
      <c r="E20" s="18"/>
      <c r="F20" s="17">
        <v>1</v>
      </c>
      <c r="G20" s="17">
        <v>2</v>
      </c>
    </row>
    <row r="21" spans="1:7" x14ac:dyDescent="0.3">
      <c r="A21" s="16" t="s">
        <v>75</v>
      </c>
      <c r="B21" s="16" t="s">
        <v>76</v>
      </c>
      <c r="C21" s="16" t="s">
        <v>56</v>
      </c>
      <c r="D21" s="17">
        <v>5</v>
      </c>
      <c r="E21" s="17">
        <v>1</v>
      </c>
      <c r="F21" s="18"/>
      <c r="G21" s="17">
        <v>4</v>
      </c>
    </row>
    <row r="22" spans="1:7" x14ac:dyDescent="0.3">
      <c r="A22" s="16" t="s">
        <v>77</v>
      </c>
      <c r="B22" s="16" t="s">
        <v>78</v>
      </c>
      <c r="C22" s="16" t="s">
        <v>38</v>
      </c>
      <c r="D22" s="17">
        <v>1</v>
      </c>
      <c r="E22" s="18"/>
      <c r="F22" s="17">
        <v>1</v>
      </c>
      <c r="G22" s="18"/>
    </row>
    <row r="23" spans="1:7" x14ac:dyDescent="0.3">
      <c r="A23" s="19"/>
      <c r="B23" s="19"/>
      <c r="C23" s="19"/>
      <c r="D23" s="20">
        <f>SUM(D3:D22)</f>
        <v>144</v>
      </c>
      <c r="E23" s="20">
        <f t="shared" ref="E23:G23" si="0">SUM(E3:E22)</f>
        <v>22</v>
      </c>
      <c r="F23" s="20">
        <f t="shared" si="0"/>
        <v>69</v>
      </c>
      <c r="G23" s="20">
        <f t="shared" si="0"/>
        <v>53</v>
      </c>
    </row>
    <row r="24" spans="1:7" x14ac:dyDescent="0.3">
      <c r="A24" s="14"/>
      <c r="B24" s="14"/>
      <c r="C24" s="14"/>
      <c r="D24" s="13"/>
      <c r="E24" s="13"/>
      <c r="F24" s="13"/>
      <c r="G24" s="13"/>
    </row>
    <row r="25" spans="1:7" x14ac:dyDescent="0.3">
      <c r="A25" s="11"/>
      <c r="B25" s="11"/>
      <c r="C25" s="11"/>
      <c r="D25" s="13"/>
      <c r="E25" s="13"/>
      <c r="F25" s="13"/>
      <c r="G25" s="13"/>
    </row>
    <row r="26" spans="1:7" x14ac:dyDescent="0.3">
      <c r="A26" s="11"/>
      <c r="B26" s="11"/>
      <c r="C26" s="11"/>
      <c r="D26" s="13"/>
      <c r="E26" s="13"/>
      <c r="F26" s="13"/>
      <c r="G26" s="13"/>
    </row>
    <row r="27" spans="1:7" x14ac:dyDescent="0.3">
      <c r="A27" s="11"/>
      <c r="B27" s="11"/>
      <c r="C27" s="11"/>
      <c r="D27" s="13"/>
      <c r="E27" s="13"/>
      <c r="F27" s="13"/>
      <c r="G27" s="13"/>
    </row>
    <row r="28" spans="1:7" x14ac:dyDescent="0.3">
      <c r="A28" s="11"/>
      <c r="B28" s="11"/>
      <c r="C28" s="11"/>
      <c r="D28" s="12"/>
      <c r="E28" s="12"/>
      <c r="F28" s="12"/>
      <c r="G28" s="12"/>
    </row>
    <row r="29" spans="1:7" x14ac:dyDescent="0.3">
      <c r="A29" s="11"/>
      <c r="B29" s="11"/>
      <c r="C29" s="11"/>
      <c r="D29" s="13"/>
      <c r="E29" s="13"/>
      <c r="F29" s="13"/>
      <c r="G29" s="12"/>
    </row>
    <row r="30" spans="1:7" x14ac:dyDescent="0.3">
      <c r="A30" s="11"/>
      <c r="B30" s="11"/>
      <c r="C30" s="11"/>
      <c r="D30" s="12"/>
      <c r="E30" s="13"/>
      <c r="F30" s="13"/>
      <c r="G30" s="13"/>
    </row>
    <row r="31" spans="1:7" x14ac:dyDescent="0.3">
      <c r="A31" s="11"/>
      <c r="B31" s="11"/>
      <c r="C31" s="11"/>
      <c r="D31" s="13"/>
      <c r="E31" s="13"/>
      <c r="F31" s="13"/>
      <c r="G31" s="13"/>
    </row>
    <row r="32" spans="1:7" x14ac:dyDescent="0.3">
      <c r="A32" s="11"/>
      <c r="B32" s="11"/>
      <c r="C32" s="11"/>
      <c r="D32" s="12"/>
      <c r="E32" s="12"/>
      <c r="F32" s="12"/>
      <c r="G32" s="12"/>
    </row>
    <row r="33" spans="1:7" x14ac:dyDescent="0.3">
      <c r="A33" s="11"/>
      <c r="B33" s="11"/>
      <c r="C33" s="11"/>
      <c r="D33" s="12"/>
      <c r="E33" s="12"/>
      <c r="F33" s="12"/>
      <c r="G33" s="12"/>
    </row>
    <row r="34" spans="1:7" x14ac:dyDescent="0.3">
      <c r="A34" s="11"/>
      <c r="B34" s="11"/>
      <c r="C34" s="11"/>
      <c r="D34" s="13"/>
      <c r="E34" s="13"/>
      <c r="F34" s="12"/>
      <c r="G34" s="13"/>
    </row>
    <row r="35" spans="1:7" x14ac:dyDescent="0.3">
      <c r="A35" s="11"/>
      <c r="B35" s="11"/>
      <c r="C35" s="11"/>
      <c r="D35" s="12"/>
      <c r="E35" s="12"/>
      <c r="F35" s="12"/>
      <c r="G35" s="12"/>
    </row>
    <row r="36" spans="1:7" x14ac:dyDescent="0.3">
      <c r="A36" s="11"/>
      <c r="B36" s="11"/>
      <c r="C36" s="11"/>
      <c r="D36" s="13"/>
      <c r="E36" s="13"/>
      <c r="F36" s="13"/>
      <c r="G36" s="13"/>
    </row>
    <row r="37" spans="1:7" x14ac:dyDescent="0.3">
      <c r="A37" s="11"/>
      <c r="B37" s="11"/>
      <c r="C37" s="11"/>
      <c r="D37" s="12"/>
      <c r="E37" s="12"/>
      <c r="F37" s="12"/>
      <c r="G37" s="12"/>
    </row>
    <row r="38" spans="1:7" x14ac:dyDescent="0.3">
      <c r="A38" s="11"/>
      <c r="B38" s="11"/>
      <c r="C38" s="11"/>
      <c r="D38" s="13"/>
      <c r="E38" s="13"/>
      <c r="F38" s="13"/>
      <c r="G38" s="13"/>
    </row>
    <row r="39" spans="1:7" x14ac:dyDescent="0.3">
      <c r="A39" s="11"/>
      <c r="B39" s="11"/>
      <c r="C39" s="11"/>
      <c r="D39" s="12"/>
      <c r="E39" s="12"/>
      <c r="F39" s="12"/>
      <c r="G39" s="12"/>
    </row>
    <row r="40" spans="1:7" x14ac:dyDescent="0.3">
      <c r="A40" s="11"/>
      <c r="B40" s="11"/>
      <c r="C40" s="11"/>
      <c r="D40" s="13"/>
      <c r="E40" s="13"/>
      <c r="F40" s="13"/>
      <c r="G40" s="13"/>
    </row>
    <row r="41" spans="1:7" x14ac:dyDescent="0.3">
      <c r="A41" s="11"/>
      <c r="B41" s="11"/>
      <c r="C41" s="11"/>
      <c r="D41" s="13"/>
      <c r="E41" s="13"/>
      <c r="F41" s="13"/>
      <c r="G41" s="13"/>
    </row>
    <row r="42" spans="1:7" x14ac:dyDescent="0.3">
      <c r="A42" s="11"/>
      <c r="B42" s="11"/>
      <c r="C42" s="11"/>
      <c r="D42" s="13"/>
      <c r="E42" s="13"/>
      <c r="F42" s="13"/>
      <c r="G42" s="13"/>
    </row>
    <row r="43" spans="1:7" x14ac:dyDescent="0.3">
      <c r="A43" s="11"/>
      <c r="B43" s="11"/>
      <c r="C43" s="11"/>
      <c r="D43" s="13"/>
      <c r="E43" s="12"/>
      <c r="F43" s="13"/>
      <c r="G43" s="13"/>
    </row>
    <row r="44" spans="1:7" x14ac:dyDescent="0.3">
      <c r="A44" s="11"/>
      <c r="B44" s="11"/>
      <c r="C44" s="11"/>
      <c r="D44" s="12"/>
      <c r="E44" s="12"/>
      <c r="F44" s="12"/>
      <c r="G44" s="12"/>
    </row>
    <row r="45" spans="1:7" x14ac:dyDescent="0.3">
      <c r="A45" s="11"/>
      <c r="B45" s="11"/>
      <c r="C45" s="11"/>
      <c r="D45" s="12"/>
      <c r="E45" s="12"/>
      <c r="F45" s="12"/>
      <c r="G45" s="12"/>
    </row>
    <row r="46" spans="1:7" x14ac:dyDescent="0.3">
      <c r="A46" s="11"/>
      <c r="B46" s="11"/>
      <c r="C46" s="11"/>
      <c r="D46" s="13"/>
      <c r="E46" s="13"/>
      <c r="F46" s="12"/>
      <c r="G46" s="12"/>
    </row>
    <row r="47" spans="1:7" x14ac:dyDescent="0.3">
      <c r="A47" s="11"/>
      <c r="B47" s="11"/>
      <c r="C47" s="11"/>
      <c r="D47" s="13"/>
      <c r="E47" s="13"/>
      <c r="F47" s="13"/>
      <c r="G47" s="13"/>
    </row>
    <row r="48" spans="1:7" x14ac:dyDescent="0.3">
      <c r="A48" s="11"/>
      <c r="B48" s="11"/>
      <c r="C48" s="11"/>
      <c r="D48" s="13"/>
      <c r="E48" s="13"/>
      <c r="F48" s="13"/>
      <c r="G48" s="12"/>
    </row>
    <row r="49" spans="1:7" x14ac:dyDescent="0.3">
      <c r="A49" s="11"/>
      <c r="B49" s="11"/>
      <c r="C49" s="11"/>
      <c r="D49" s="13"/>
      <c r="E49" s="13"/>
      <c r="F49" s="13"/>
      <c r="G49" s="12"/>
    </row>
    <row r="50" spans="1:7" x14ac:dyDescent="0.3">
      <c r="A50" s="11"/>
      <c r="B50" s="11"/>
      <c r="C50" s="11"/>
      <c r="D50" s="13"/>
      <c r="E50" s="13"/>
      <c r="F50" s="12"/>
      <c r="G50" s="12"/>
    </row>
    <row r="51" spans="1:7" x14ac:dyDescent="0.3">
      <c r="A51" s="11"/>
      <c r="B51" s="11"/>
      <c r="C51" s="11"/>
      <c r="D51" s="13"/>
      <c r="E51" s="13"/>
      <c r="F51" s="13"/>
      <c r="G51" s="13"/>
    </row>
    <row r="52" spans="1:7" x14ac:dyDescent="0.3">
      <c r="A52" s="11"/>
      <c r="B52" s="11"/>
      <c r="C52" s="11"/>
      <c r="D52" s="12"/>
      <c r="E52" s="12"/>
      <c r="F52" s="13"/>
      <c r="G52" s="12"/>
    </row>
    <row r="53" spans="1:7" x14ac:dyDescent="0.3">
      <c r="A53" s="11"/>
      <c r="B53" s="11"/>
      <c r="C53" s="11"/>
      <c r="D53" s="13"/>
      <c r="E53" s="13"/>
      <c r="F53" s="13"/>
      <c r="G53" s="13"/>
    </row>
    <row r="54" spans="1:7" x14ac:dyDescent="0.3">
      <c r="A54" s="11"/>
      <c r="B54" s="11"/>
      <c r="C54" s="11"/>
      <c r="D54" s="13"/>
      <c r="E54" s="13"/>
      <c r="F54" s="13"/>
      <c r="G54" s="13"/>
    </row>
    <row r="55" spans="1:7" x14ac:dyDescent="0.3">
      <c r="A55" s="11"/>
      <c r="B55" s="11"/>
      <c r="C55" s="11"/>
      <c r="D55" s="13"/>
      <c r="E55" s="13"/>
      <c r="F55" s="13"/>
      <c r="G55" s="12"/>
    </row>
    <row r="56" spans="1:7" x14ac:dyDescent="0.3">
      <c r="A56" s="11"/>
      <c r="B56" s="11"/>
      <c r="C56" s="11"/>
      <c r="D56" s="12"/>
      <c r="E56" s="12"/>
      <c r="F56" s="12"/>
      <c r="G56" s="12"/>
    </row>
    <row r="57" spans="1:7" x14ac:dyDescent="0.3">
      <c r="A57" s="11"/>
      <c r="B57" s="11"/>
      <c r="C57" s="11"/>
      <c r="D57" s="12"/>
      <c r="E57" s="12"/>
      <c r="F57" s="12"/>
      <c r="G57" s="12"/>
    </row>
    <row r="58" spans="1:7" x14ac:dyDescent="0.3">
      <c r="A58" s="11"/>
      <c r="B58" s="11"/>
      <c r="C58" s="11"/>
      <c r="D58" s="13"/>
      <c r="E58" s="12"/>
      <c r="F58" s="12"/>
      <c r="G58" s="13"/>
    </row>
    <row r="59" spans="1:7" x14ac:dyDescent="0.3">
      <c r="A59" s="11"/>
      <c r="B59" s="11"/>
      <c r="C59" s="11"/>
      <c r="D59" s="13"/>
      <c r="E59" s="13"/>
      <c r="F59" s="13"/>
      <c r="G59" s="12"/>
    </row>
    <row r="60" spans="1:7" x14ac:dyDescent="0.3">
      <c r="A60" s="11"/>
      <c r="B60" s="11"/>
      <c r="C60" s="11"/>
      <c r="D60" s="12"/>
      <c r="E60" s="12"/>
      <c r="F60" s="12"/>
      <c r="G60" s="12"/>
    </row>
    <row r="61" spans="1:7" x14ac:dyDescent="0.3">
      <c r="A61" s="11"/>
      <c r="B61" s="11"/>
      <c r="C61" s="11"/>
      <c r="D61" s="13"/>
      <c r="E61" s="13"/>
      <c r="F61" s="13"/>
      <c r="G61" s="13"/>
    </row>
    <row r="62" spans="1:7" x14ac:dyDescent="0.3">
      <c r="A62" s="11"/>
      <c r="B62" s="11"/>
      <c r="C62" s="11"/>
      <c r="D62" s="12"/>
      <c r="E62" s="12"/>
      <c r="F62" s="12"/>
      <c r="G62" s="12"/>
    </row>
    <row r="63" spans="1:7" x14ac:dyDescent="0.3">
      <c r="A63" s="11"/>
      <c r="B63" s="11"/>
      <c r="C63" s="11"/>
      <c r="D63" s="13"/>
      <c r="E63" s="12"/>
      <c r="F63" s="12"/>
      <c r="G6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H7" sqref="H7"/>
    </sheetView>
  </sheetViews>
  <sheetFormatPr defaultRowHeight="14.4" x14ac:dyDescent="0.3"/>
  <cols>
    <col min="2" max="2" width="33.77734375" customWidth="1"/>
    <col min="5" max="7" width="9.88671875" bestFit="1" customWidth="1"/>
  </cols>
  <sheetData>
    <row r="1" spans="1:7" x14ac:dyDescent="0.3">
      <c r="A1" t="s">
        <v>106</v>
      </c>
    </row>
    <row r="2" spans="1:7" x14ac:dyDescent="0.3">
      <c r="A2" s="26" t="s">
        <v>23</v>
      </c>
      <c r="B2" s="26" t="s">
        <v>24</v>
      </c>
      <c r="C2" s="26" t="s">
        <v>7</v>
      </c>
      <c r="D2" s="26" t="s">
        <v>80</v>
      </c>
      <c r="E2" s="26" t="s">
        <v>0</v>
      </c>
      <c r="F2" s="26" t="s">
        <v>1</v>
      </c>
      <c r="G2" s="26" t="s">
        <v>2</v>
      </c>
    </row>
    <row r="3" spans="1:7" x14ac:dyDescent="0.3">
      <c r="A3" s="27" t="s">
        <v>26</v>
      </c>
      <c r="B3" s="27" t="s">
        <v>27</v>
      </c>
      <c r="C3" s="27" t="s">
        <v>28</v>
      </c>
      <c r="D3" s="28">
        <v>7</v>
      </c>
      <c r="E3" s="29"/>
      <c r="F3" s="28">
        <v>4</v>
      </c>
      <c r="G3" s="28">
        <v>3</v>
      </c>
    </row>
    <row r="4" spans="1:7" x14ac:dyDescent="0.3">
      <c r="A4" s="27" t="s">
        <v>29</v>
      </c>
      <c r="B4" s="27" t="s">
        <v>30</v>
      </c>
      <c r="C4" s="27" t="s">
        <v>31</v>
      </c>
      <c r="D4" s="28">
        <v>1</v>
      </c>
      <c r="E4" s="29"/>
      <c r="F4" s="29"/>
      <c r="G4" s="28">
        <v>1</v>
      </c>
    </row>
    <row r="5" spans="1:7" x14ac:dyDescent="0.3">
      <c r="A5" s="27" t="s">
        <v>32</v>
      </c>
      <c r="B5" s="27" t="s">
        <v>33</v>
      </c>
      <c r="C5" s="27" t="s">
        <v>28</v>
      </c>
      <c r="D5" s="28">
        <v>3</v>
      </c>
      <c r="E5" s="28">
        <v>1</v>
      </c>
      <c r="F5" s="28">
        <v>2</v>
      </c>
      <c r="G5" s="29"/>
    </row>
    <row r="6" spans="1:7" x14ac:dyDescent="0.3">
      <c r="A6" s="27" t="s">
        <v>34</v>
      </c>
      <c r="B6" s="27" t="s">
        <v>35</v>
      </c>
      <c r="C6" s="27" t="s">
        <v>28</v>
      </c>
      <c r="D6" s="28">
        <v>5</v>
      </c>
      <c r="E6" s="29"/>
      <c r="F6" s="28">
        <v>5</v>
      </c>
      <c r="G6" s="29"/>
    </row>
    <row r="7" spans="1:7" x14ac:dyDescent="0.3">
      <c r="A7" s="27" t="s">
        <v>36</v>
      </c>
      <c r="B7" s="27" t="s">
        <v>37</v>
      </c>
      <c r="C7" s="27" t="s">
        <v>38</v>
      </c>
      <c r="D7" s="28">
        <v>1</v>
      </c>
      <c r="E7" s="29"/>
      <c r="F7" s="29"/>
      <c r="G7" s="28">
        <v>1</v>
      </c>
    </row>
    <row r="8" spans="1:7" x14ac:dyDescent="0.3">
      <c r="A8" s="27" t="s">
        <v>39</v>
      </c>
      <c r="B8" s="27" t="s">
        <v>40</v>
      </c>
      <c r="C8" s="27" t="s">
        <v>31</v>
      </c>
      <c r="D8" s="28">
        <v>8</v>
      </c>
      <c r="E8" s="29"/>
      <c r="F8" s="28">
        <v>1</v>
      </c>
      <c r="G8" s="28">
        <v>7</v>
      </c>
    </row>
    <row r="9" spans="1:7" x14ac:dyDescent="0.3">
      <c r="A9" s="27" t="s">
        <v>44</v>
      </c>
      <c r="B9" s="27" t="s">
        <v>45</v>
      </c>
      <c r="C9" s="27" t="s">
        <v>31</v>
      </c>
      <c r="D9" s="28">
        <v>4</v>
      </c>
      <c r="E9" s="29"/>
      <c r="F9" s="29"/>
      <c r="G9" s="28">
        <v>4</v>
      </c>
    </row>
    <row r="10" spans="1:7" x14ac:dyDescent="0.3">
      <c r="A10" s="27" t="s">
        <v>50</v>
      </c>
      <c r="B10" s="27" t="s">
        <v>51</v>
      </c>
      <c r="C10" s="27" t="s">
        <v>38</v>
      </c>
      <c r="D10" s="28">
        <v>6</v>
      </c>
      <c r="E10" s="29"/>
      <c r="F10" s="29"/>
      <c r="G10" s="28">
        <v>6</v>
      </c>
    </row>
    <row r="11" spans="1:7" x14ac:dyDescent="0.3">
      <c r="A11" s="27" t="s">
        <v>50</v>
      </c>
      <c r="B11" s="27" t="s">
        <v>51</v>
      </c>
      <c r="C11" s="27" t="s">
        <v>87</v>
      </c>
      <c r="D11" s="28">
        <v>1</v>
      </c>
      <c r="E11" s="29"/>
      <c r="F11" s="29"/>
      <c r="G11" s="28">
        <v>1</v>
      </c>
    </row>
    <row r="12" spans="1:7" x14ac:dyDescent="0.3">
      <c r="A12" s="27" t="s">
        <v>52</v>
      </c>
      <c r="B12" s="27" t="s">
        <v>53</v>
      </c>
      <c r="C12" s="27" t="s">
        <v>28</v>
      </c>
      <c r="D12" s="28">
        <v>2</v>
      </c>
      <c r="E12" s="29"/>
      <c r="F12" s="28">
        <v>2</v>
      </c>
      <c r="G12" s="29"/>
    </row>
    <row r="13" spans="1:7" x14ac:dyDescent="0.3">
      <c r="A13" s="27" t="s">
        <v>54</v>
      </c>
      <c r="B13" s="27" t="s">
        <v>55</v>
      </c>
      <c r="C13" s="27" t="s">
        <v>56</v>
      </c>
      <c r="D13" s="28">
        <v>5</v>
      </c>
      <c r="E13" s="29"/>
      <c r="F13" s="29"/>
      <c r="G13" s="28">
        <v>5</v>
      </c>
    </row>
    <row r="14" spans="1:7" x14ac:dyDescent="0.3">
      <c r="A14" s="27" t="s">
        <v>57</v>
      </c>
      <c r="B14" s="27" t="s">
        <v>58</v>
      </c>
      <c r="C14" s="27" t="s">
        <v>31</v>
      </c>
      <c r="D14" s="28">
        <v>4</v>
      </c>
      <c r="E14" s="29"/>
      <c r="F14" s="28">
        <v>1</v>
      </c>
      <c r="G14" s="28">
        <v>3</v>
      </c>
    </row>
    <row r="15" spans="1:7" x14ac:dyDescent="0.3">
      <c r="A15" s="27" t="s">
        <v>59</v>
      </c>
      <c r="B15" s="27" t="s">
        <v>60</v>
      </c>
      <c r="C15" s="27" t="s">
        <v>56</v>
      </c>
      <c r="D15" s="28">
        <v>11</v>
      </c>
      <c r="E15" s="29"/>
      <c r="F15" s="28">
        <v>1</v>
      </c>
      <c r="G15" s="28">
        <v>9</v>
      </c>
    </row>
    <row r="16" spans="1:7" x14ac:dyDescent="0.3">
      <c r="A16" s="27" t="s">
        <v>63</v>
      </c>
      <c r="B16" s="27" t="s">
        <v>64</v>
      </c>
      <c r="C16" s="27" t="s">
        <v>56</v>
      </c>
      <c r="D16" s="28">
        <v>9</v>
      </c>
      <c r="E16" s="29"/>
      <c r="F16" s="28">
        <v>3</v>
      </c>
      <c r="G16" s="28">
        <v>6</v>
      </c>
    </row>
    <row r="17" spans="1:7" x14ac:dyDescent="0.3">
      <c r="A17" s="27" t="s">
        <v>65</v>
      </c>
      <c r="B17" s="27" t="s">
        <v>66</v>
      </c>
      <c r="C17" s="27" t="s">
        <v>31</v>
      </c>
      <c r="D17" s="28">
        <v>3</v>
      </c>
      <c r="E17" s="29"/>
      <c r="F17" s="29"/>
      <c r="G17" s="28">
        <v>3</v>
      </c>
    </row>
    <row r="18" spans="1:7" ht="28.8" x14ac:dyDescent="0.3">
      <c r="A18" s="27" t="s">
        <v>67</v>
      </c>
      <c r="B18" s="27" t="s">
        <v>68</v>
      </c>
      <c r="C18" s="27" t="s">
        <v>28</v>
      </c>
      <c r="D18" s="28">
        <v>2</v>
      </c>
      <c r="E18" s="29"/>
      <c r="F18" s="28">
        <v>2</v>
      </c>
      <c r="G18" s="29"/>
    </row>
    <row r="19" spans="1:7" x14ac:dyDescent="0.3">
      <c r="A19" s="27" t="s">
        <v>90</v>
      </c>
      <c r="B19" s="27" t="s">
        <v>91</v>
      </c>
      <c r="C19" s="27" t="s">
        <v>28</v>
      </c>
      <c r="D19" s="28">
        <v>1</v>
      </c>
      <c r="E19" s="29"/>
      <c r="F19" s="29"/>
      <c r="G19" s="28">
        <v>1</v>
      </c>
    </row>
    <row r="20" spans="1:7" x14ac:dyDescent="0.3">
      <c r="A20" s="27" t="s">
        <v>92</v>
      </c>
      <c r="B20" s="27" t="s">
        <v>93</v>
      </c>
      <c r="C20" s="27" t="s">
        <v>31</v>
      </c>
      <c r="D20" s="28">
        <v>1</v>
      </c>
      <c r="E20" s="29"/>
      <c r="F20" s="29"/>
      <c r="G20" s="28">
        <v>1</v>
      </c>
    </row>
    <row r="21" spans="1:7" x14ac:dyDescent="0.3">
      <c r="A21" s="27" t="s">
        <v>73</v>
      </c>
      <c r="B21" s="27" t="s">
        <v>74</v>
      </c>
      <c r="C21" s="27" t="s">
        <v>31</v>
      </c>
      <c r="D21" s="28">
        <v>2</v>
      </c>
      <c r="E21" s="29"/>
      <c r="F21" s="28">
        <v>1</v>
      </c>
      <c r="G21" s="28">
        <v>1</v>
      </c>
    </row>
    <row r="22" spans="1:7" x14ac:dyDescent="0.3">
      <c r="A22" s="27" t="s">
        <v>94</v>
      </c>
      <c r="B22" s="27" t="s">
        <v>95</v>
      </c>
      <c r="C22" s="27" t="s">
        <v>38</v>
      </c>
      <c r="D22" s="28">
        <v>1</v>
      </c>
      <c r="E22" s="29"/>
      <c r="F22" s="29"/>
      <c r="G22" s="28">
        <v>1</v>
      </c>
    </row>
    <row r="23" spans="1:7" x14ac:dyDescent="0.3">
      <c r="A23" s="27" t="s">
        <v>75</v>
      </c>
      <c r="B23" s="27" t="s">
        <v>76</v>
      </c>
      <c r="C23" s="27" t="s">
        <v>56</v>
      </c>
      <c r="D23" s="28">
        <v>12</v>
      </c>
      <c r="E23" s="29"/>
      <c r="F23" s="29"/>
      <c r="G23" s="28">
        <v>12</v>
      </c>
    </row>
    <row r="24" spans="1:7" x14ac:dyDescent="0.3">
      <c r="A24" s="27" t="s">
        <v>96</v>
      </c>
      <c r="B24" s="27" t="s">
        <v>97</v>
      </c>
      <c r="C24" s="27" t="s">
        <v>28</v>
      </c>
      <c r="D24" s="28">
        <v>1</v>
      </c>
      <c r="E24" s="29"/>
      <c r="F24" s="29"/>
      <c r="G24" s="29"/>
    </row>
    <row r="25" spans="1:7" x14ac:dyDescent="0.3">
      <c r="A25" s="27" t="s">
        <v>96</v>
      </c>
      <c r="B25" s="27" t="s">
        <v>97</v>
      </c>
      <c r="C25" s="27" t="s">
        <v>81</v>
      </c>
      <c r="D25" s="28">
        <v>1</v>
      </c>
      <c r="E25" s="29"/>
      <c r="F25" s="29"/>
      <c r="G25" s="29"/>
    </row>
    <row r="26" spans="1:7" x14ac:dyDescent="0.3">
      <c r="A26" s="2"/>
      <c r="B26" s="2"/>
      <c r="C26" s="2"/>
      <c r="D26" s="2">
        <f>SUM(D3:D25)</f>
        <v>91</v>
      </c>
      <c r="E26" s="2">
        <f t="shared" ref="E26:G26" si="0">SUM(E3:E25)</f>
        <v>1</v>
      </c>
      <c r="F26" s="2">
        <f t="shared" si="0"/>
        <v>22</v>
      </c>
      <c r="G26" s="2">
        <f t="shared" si="0"/>
        <v>65</v>
      </c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fall2009Cohort</vt:lpstr>
      <vt:lpstr>Fall2008Cohort</vt:lpstr>
      <vt:lpstr>F2008GRmajor</vt:lpstr>
      <vt:lpstr>F2009GRmajor</vt:lpstr>
      <vt:lpstr>f2008graduatesAY</vt:lpstr>
      <vt:lpstr>f2009graduatesAY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cp:lastPrinted>2013-05-01T23:54:34Z</cp:lastPrinted>
  <dcterms:created xsi:type="dcterms:W3CDTF">2013-03-14T00:15:38Z</dcterms:created>
  <dcterms:modified xsi:type="dcterms:W3CDTF">2013-05-12T22:36:49Z</dcterms:modified>
</cp:coreProperties>
</file>