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36" windowWidth="22692" windowHeight="9264" activeTab="1"/>
  </bookViews>
  <sheets>
    <sheet name="totalCredits" sheetId="1" r:id="rId1"/>
    <sheet name="FTE" sheetId="4" r:id="rId2"/>
    <sheet name="avereageCredits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D26" i="4" l="1"/>
  <c r="D27" i="4"/>
  <c r="D28" i="4"/>
  <c r="D25" i="4"/>
  <c r="D34" i="4" l="1"/>
  <c r="D33" i="4"/>
  <c r="D32" i="4"/>
  <c r="D31" i="4"/>
  <c r="D30" i="4"/>
  <c r="D29" i="4"/>
  <c r="B62" i="1"/>
  <c r="C62" i="1"/>
  <c r="D62" i="1"/>
  <c r="E62" i="1"/>
  <c r="F62" i="1"/>
  <c r="G62" i="1"/>
  <c r="B63" i="1"/>
  <c r="C63" i="1"/>
  <c r="D63" i="1"/>
  <c r="E63" i="1"/>
  <c r="F63" i="1"/>
  <c r="G63" i="1"/>
  <c r="B64" i="1"/>
  <c r="C64" i="1"/>
  <c r="D64" i="1"/>
  <c r="E64" i="1"/>
  <c r="F64" i="1"/>
  <c r="G64" i="1"/>
  <c r="B65" i="1"/>
  <c r="C65" i="1"/>
  <c r="D65" i="1"/>
  <c r="E65" i="1"/>
  <c r="F65" i="1"/>
  <c r="G65" i="1"/>
  <c r="B66" i="1"/>
  <c r="C66" i="1"/>
  <c r="D66" i="1"/>
  <c r="E66" i="1"/>
  <c r="F66" i="1"/>
  <c r="G66" i="1"/>
  <c r="B67" i="1"/>
  <c r="C67" i="1"/>
  <c r="D67" i="1"/>
  <c r="E67" i="1"/>
  <c r="F67" i="1"/>
  <c r="G67" i="1"/>
  <c r="B68" i="1"/>
  <c r="C68" i="1"/>
  <c r="D68" i="1"/>
  <c r="E68" i="1"/>
  <c r="F68" i="1"/>
  <c r="G68" i="1"/>
  <c r="B69" i="1"/>
  <c r="C69" i="1"/>
  <c r="D69" i="1"/>
  <c r="E69" i="1"/>
  <c r="F69" i="1"/>
  <c r="G69" i="1"/>
  <c r="B70" i="1"/>
  <c r="C70" i="1"/>
  <c r="D70" i="1"/>
  <c r="E70" i="1"/>
  <c r="F70" i="1"/>
  <c r="G70" i="1"/>
  <c r="C61" i="1"/>
  <c r="D61" i="1"/>
  <c r="E61" i="1"/>
  <c r="F61" i="1"/>
  <c r="G61" i="1"/>
  <c r="B61" i="1"/>
  <c r="B34" i="1" l="1"/>
  <c r="J8" i="1"/>
  <c r="K8" i="1"/>
  <c r="L8" i="1"/>
  <c r="M8" i="1"/>
  <c r="N8" i="1"/>
  <c r="O8" i="1"/>
  <c r="T8" i="4"/>
  <c r="B17" i="4"/>
  <c r="C17" i="4"/>
  <c r="D17" i="4"/>
  <c r="E17" i="4"/>
  <c r="F17" i="4"/>
  <c r="G17" i="4"/>
  <c r="J4" i="1" l="1"/>
  <c r="K4" i="1"/>
  <c r="L4" i="1"/>
  <c r="M4" i="1"/>
  <c r="N4" i="1"/>
  <c r="O4" i="1"/>
  <c r="J5" i="1"/>
  <c r="K5" i="1"/>
  <c r="L5" i="1"/>
  <c r="M5" i="1"/>
  <c r="N5" i="1"/>
  <c r="O5" i="1"/>
  <c r="J6" i="1"/>
  <c r="K6" i="1"/>
  <c r="L6" i="1"/>
  <c r="M6" i="1"/>
  <c r="N6" i="1"/>
  <c r="O6" i="1"/>
  <c r="J7" i="1"/>
  <c r="K7" i="1"/>
  <c r="L7" i="1"/>
  <c r="M7" i="1"/>
  <c r="N7" i="1"/>
  <c r="O7" i="1"/>
  <c r="K3" i="1"/>
  <c r="L3" i="1"/>
  <c r="M3" i="1"/>
  <c r="N3" i="1"/>
  <c r="O3" i="1"/>
  <c r="J3" i="1"/>
  <c r="T4" i="4" l="1"/>
  <c r="T5" i="4"/>
  <c r="T6" i="4"/>
  <c r="T7" i="4"/>
  <c r="T3" i="4"/>
  <c r="B13" i="4" l="1"/>
  <c r="C13" i="4"/>
  <c r="D13" i="4"/>
  <c r="E13" i="4"/>
  <c r="F13" i="4"/>
  <c r="G13" i="4"/>
  <c r="B14" i="4"/>
  <c r="C14" i="4"/>
  <c r="D14" i="4"/>
  <c r="E14" i="4"/>
  <c r="F14" i="4"/>
  <c r="G14" i="4"/>
  <c r="B15" i="4"/>
  <c r="C15" i="4"/>
  <c r="D15" i="4"/>
  <c r="E15" i="4"/>
  <c r="F15" i="4"/>
  <c r="G15" i="4"/>
  <c r="B16" i="4"/>
  <c r="C16" i="4"/>
  <c r="D16" i="4"/>
  <c r="E16" i="4"/>
  <c r="F16" i="4"/>
  <c r="G16" i="4"/>
  <c r="C12" i="4"/>
  <c r="D12" i="4"/>
  <c r="E12" i="4"/>
  <c r="F12" i="4"/>
  <c r="G12" i="4"/>
  <c r="B12" i="4"/>
</calcChain>
</file>

<file path=xl/sharedStrings.xml><?xml version="1.0" encoding="utf-8"?>
<sst xmlns="http://schemas.openxmlformats.org/spreadsheetml/2006/main" count="177" uniqueCount="33">
  <si>
    <t>term</t>
  </si>
  <si>
    <t>Chuuk</t>
  </si>
  <si>
    <t>Kosrae</t>
  </si>
  <si>
    <t>National</t>
  </si>
  <si>
    <t>Pohnpei</t>
  </si>
  <si>
    <t>Yap</t>
  </si>
  <si>
    <t>Total</t>
  </si>
  <si>
    <t>Fall 2008</t>
  </si>
  <si>
    <t>Fall 2009</t>
  </si>
  <si>
    <t>Fall 2010</t>
  </si>
  <si>
    <t>Fall 2011</t>
  </si>
  <si>
    <t>Fall 2012</t>
  </si>
  <si>
    <t>Fall Credits by Campus 2008 - 2012</t>
  </si>
  <si>
    <t>Credits</t>
  </si>
  <si>
    <t>College</t>
  </si>
  <si>
    <t xml:space="preserve">Fall 2010   </t>
  </si>
  <si>
    <t>FTE</t>
  </si>
  <si>
    <t>Headcount</t>
  </si>
  <si>
    <t>Enrollment Headcount vs FTE Trends Fall 2008 - Fall 2012</t>
  </si>
  <si>
    <t>% Diff</t>
  </si>
  <si>
    <t>Fall 2013</t>
  </si>
  <si>
    <t>Fall Credits 2008 - 2013</t>
  </si>
  <si>
    <t>Fall Full Time Equivalence (FTE) 2008 - 2013</t>
  </si>
  <si>
    <t>Fall Semester Avereage Credits per Campus 2008 - 2013</t>
  </si>
  <si>
    <t>Fall Credits 2008 - 2013 (%)</t>
  </si>
  <si>
    <t xml:space="preserve">Fall Semester Credit Trends </t>
  </si>
  <si>
    <t xml:space="preserve">Fall Semester FTE Trends </t>
  </si>
  <si>
    <t>Enrollment Headcount vs FTE Trends Fall 2008 - Fall 2013</t>
  </si>
  <si>
    <t>Fall 2005</t>
  </si>
  <si>
    <t>Fall 2006</t>
  </si>
  <si>
    <t>Fall 2007</t>
  </si>
  <si>
    <t>Fall 2004</t>
  </si>
  <si>
    <t>Enrollment trends Fall Semester 2004 - 2013 by Campus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</si>
</sst>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color indexed="8"/>
      <name val="Arial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C0C0C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8" fillId="0" borderId="0"/>
  </cellStyleXfs>
  <cellXfs count="48">
    <xf numFmtId="0" fontId="0" fillId="0" borderId="0" xfId="0"/>
    <xf numFmtId="0" fontId="3" fillId="2" borderId="1" xfId="1" applyFont="1" applyFill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1" fillId="0" borderId="0" xfId="0" applyFont="1"/>
    <xf numFmtId="164" fontId="3" fillId="2" borderId="1" xfId="1" applyNumberFormat="1" applyFont="1" applyFill="1" applyBorder="1" applyAlignment="1">
      <alignment horizontal="center"/>
    </xf>
    <xf numFmtId="164" fontId="3" fillId="0" borderId="1" xfId="2" applyNumberFormat="1" applyFont="1" applyFill="1" applyBorder="1" applyAlignment="1">
      <alignment horizontal="right" wrapText="1"/>
    </xf>
    <xf numFmtId="0" fontId="4" fillId="0" borderId="0" xfId="0" applyFont="1" applyFill="1" applyBorder="1"/>
    <xf numFmtId="0" fontId="5" fillId="3" borderId="1" xfId="1" applyFont="1" applyFill="1" applyBorder="1" applyAlignment="1">
      <alignment horizontal="center"/>
    </xf>
    <xf numFmtId="164" fontId="5" fillId="0" borderId="2" xfId="2" applyNumberFormat="1" applyFont="1" applyFill="1" applyBorder="1" applyAlignment="1">
      <alignment horizontal="right" wrapText="1"/>
    </xf>
    <xf numFmtId="0" fontId="6" fillId="0" borderId="0" xfId="0" applyFont="1" applyFill="1" applyBorder="1"/>
    <xf numFmtId="0" fontId="7" fillId="0" borderId="0" xfId="0" applyFont="1" applyFill="1" applyBorder="1"/>
    <xf numFmtId="49" fontId="5" fillId="3" borderId="1" xfId="3" applyNumberFormat="1" applyFont="1" applyFill="1" applyBorder="1" applyAlignment="1">
      <alignment horizontal="left"/>
    </xf>
    <xf numFmtId="0" fontId="5" fillId="3" borderId="1" xfId="3" applyFont="1" applyFill="1" applyBorder="1" applyAlignment="1">
      <alignment horizontal="center"/>
    </xf>
    <xf numFmtId="49" fontId="5" fillId="0" borderId="1" xfId="3" applyNumberFormat="1" applyFont="1" applyFill="1" applyBorder="1" applyAlignment="1">
      <alignment horizontal="left" wrapText="1"/>
    </xf>
    <xf numFmtId="0" fontId="5" fillId="0" borderId="1" xfId="3" applyFont="1" applyFill="1" applyBorder="1" applyAlignment="1">
      <alignment horizontal="right" wrapText="1"/>
    </xf>
    <xf numFmtId="0" fontId="4" fillId="0" borderId="1" xfId="0" applyFont="1" applyFill="1" applyBorder="1"/>
    <xf numFmtId="1" fontId="3" fillId="0" borderId="1" xfId="2" applyNumberFormat="1" applyFont="1" applyFill="1" applyBorder="1" applyAlignment="1">
      <alignment horizontal="right" wrapText="1"/>
    </xf>
    <xf numFmtId="165" fontId="0" fillId="0" borderId="1" xfId="0" applyNumberFormat="1" applyBorder="1"/>
    <xf numFmtId="165" fontId="3" fillId="0" borderId="1" xfId="2" applyNumberFormat="1" applyFont="1" applyFill="1" applyBorder="1" applyAlignment="1">
      <alignment horizontal="right" wrapText="1"/>
    </xf>
    <xf numFmtId="0" fontId="0" fillId="0" borderId="0" xfId="0" applyBorder="1"/>
    <xf numFmtId="164" fontId="0" fillId="0" borderId="0" xfId="0" applyNumberFormat="1" applyBorder="1"/>
    <xf numFmtId="165" fontId="3" fillId="0" borderId="0" xfId="2" applyNumberFormat="1" applyFont="1" applyFill="1" applyBorder="1" applyAlignment="1">
      <alignment horizontal="right" wrapText="1"/>
    </xf>
    <xf numFmtId="0" fontId="0" fillId="0" borderId="3" xfId="0" applyFill="1" applyBorder="1"/>
    <xf numFmtId="0" fontId="0" fillId="0" borderId="1" xfId="0" applyFill="1" applyBorder="1"/>
    <xf numFmtId="164" fontId="5" fillId="0" borderId="0" xfId="2" applyNumberFormat="1" applyFont="1" applyFill="1" applyBorder="1" applyAlignment="1">
      <alignment horizontal="right" wrapText="1"/>
    </xf>
    <xf numFmtId="164" fontId="5" fillId="0" borderId="4" xfId="2" applyNumberFormat="1" applyFont="1" applyFill="1" applyBorder="1" applyAlignment="1">
      <alignment horizontal="right" wrapText="1"/>
    </xf>
    <xf numFmtId="164" fontId="3" fillId="0" borderId="1" xfId="3" applyNumberFormat="1" applyFont="1" applyFill="1" applyBorder="1" applyAlignment="1">
      <alignment horizontal="right" wrapText="1"/>
    </xf>
    <xf numFmtId="0" fontId="9" fillId="2" borderId="1" xfId="4" applyFont="1" applyFill="1" applyBorder="1" applyAlignment="1">
      <alignment horizontal="center"/>
    </xf>
    <xf numFmtId="164" fontId="9" fillId="0" borderId="1" xfId="4" applyNumberFormat="1" applyFont="1" applyFill="1" applyBorder="1" applyAlignment="1">
      <alignment horizontal="right" wrapText="1"/>
    </xf>
    <xf numFmtId="0" fontId="3" fillId="2" borderId="1" xfId="4" applyFont="1" applyFill="1" applyBorder="1" applyAlignment="1">
      <alignment horizontal="center"/>
    </xf>
    <xf numFmtId="0" fontId="9" fillId="2" borderId="1" xfId="4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3" fillId="0" borderId="1" xfId="4" applyFont="1" applyFill="1" applyBorder="1" applyAlignment="1">
      <alignment horizontal="left" wrapText="1"/>
    </xf>
    <xf numFmtId="49" fontId="3" fillId="0" borderId="1" xfId="3" applyNumberFormat="1" applyFont="1" applyFill="1" applyBorder="1" applyAlignment="1">
      <alignment horizontal="left" wrapText="1"/>
    </xf>
    <xf numFmtId="0" fontId="3" fillId="0" borderId="1" xfId="3" applyFont="1" applyFill="1" applyBorder="1" applyAlignment="1">
      <alignment horizontal="right" wrapText="1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49" fontId="1" fillId="0" borderId="0" xfId="0" applyNumberFormat="1" applyFont="1"/>
    <xf numFmtId="49" fontId="3" fillId="2" borderId="1" xfId="3" applyNumberFormat="1" applyFont="1" applyFill="1" applyBorder="1" applyAlignment="1">
      <alignment horizontal="left"/>
    </xf>
    <xf numFmtId="0" fontId="3" fillId="2" borderId="1" xfId="3" applyFont="1" applyFill="1" applyBorder="1" applyAlignment="1">
      <alignment horizontal="center"/>
    </xf>
    <xf numFmtId="49" fontId="3" fillId="0" borderId="0" xfId="3" applyNumberFormat="1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right"/>
    </xf>
    <xf numFmtId="1" fontId="9" fillId="0" borderId="1" xfId="4" applyNumberFormat="1" applyFont="1" applyFill="1" applyBorder="1" applyAlignment="1">
      <alignment horizontal="right" wrapText="1"/>
    </xf>
    <xf numFmtId="49" fontId="5" fillId="0" borderId="1" xfId="3" applyNumberFormat="1" applyFont="1" applyFill="1" applyBorder="1" applyAlignment="1">
      <alignment horizontal="left"/>
    </xf>
    <xf numFmtId="0" fontId="5" fillId="0" borderId="1" xfId="3" applyFont="1" applyFill="1" applyBorder="1" applyAlignment="1">
      <alignment horizontal="right"/>
    </xf>
  </cellXfs>
  <cellStyles count="5">
    <cellStyle name="Normal" xfId="0" builtinId="0"/>
    <cellStyle name="Normal_credits" xfId="2"/>
    <cellStyle name="Normal_Sheet1" xfId="3"/>
    <cellStyle name="Normal_Sheet3" xfId="1"/>
    <cellStyle name="Normal_totalCredits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Fall Semester Credits by Campus 2008</a:t>
            </a:r>
            <a:r>
              <a:rPr lang="en-US" sz="1200" baseline="0"/>
              <a:t> - 2013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totalCredits!$A$3</c:f>
              <c:strCache>
                <c:ptCount val="1"/>
                <c:pt idx="0">
                  <c:v>Fall 2008</c:v>
                </c:pt>
              </c:strCache>
            </c:strRef>
          </c:tx>
          <c:invertIfNegative val="0"/>
          <c:cat>
            <c:strRef>
              <c:f>totalCredits!$B$2:$F$2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totalCredits!$B$3:$F$3</c:f>
              <c:numCache>
                <c:formatCode>0.0</c:formatCode>
                <c:ptCount val="5"/>
                <c:pt idx="0">
                  <c:v>5117</c:v>
                </c:pt>
                <c:pt idx="1">
                  <c:v>2487</c:v>
                </c:pt>
                <c:pt idx="2">
                  <c:v>11004</c:v>
                </c:pt>
                <c:pt idx="3">
                  <c:v>7435</c:v>
                </c:pt>
                <c:pt idx="4">
                  <c:v>2361</c:v>
                </c:pt>
              </c:numCache>
            </c:numRef>
          </c:val>
        </c:ser>
        <c:ser>
          <c:idx val="1"/>
          <c:order val="1"/>
          <c:tx>
            <c:strRef>
              <c:f>totalCredits!$A$4</c:f>
              <c:strCache>
                <c:ptCount val="1"/>
                <c:pt idx="0">
                  <c:v>Fall 2009</c:v>
                </c:pt>
              </c:strCache>
            </c:strRef>
          </c:tx>
          <c:invertIfNegative val="0"/>
          <c:cat>
            <c:strRef>
              <c:f>totalCredits!$B$2:$F$2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totalCredits!$B$4:$F$4</c:f>
              <c:numCache>
                <c:formatCode>0.0</c:formatCode>
                <c:ptCount val="5"/>
                <c:pt idx="0">
                  <c:v>6592</c:v>
                </c:pt>
                <c:pt idx="1">
                  <c:v>2260.5</c:v>
                </c:pt>
                <c:pt idx="2">
                  <c:v>12054</c:v>
                </c:pt>
                <c:pt idx="3">
                  <c:v>8031</c:v>
                </c:pt>
                <c:pt idx="4">
                  <c:v>2570</c:v>
                </c:pt>
              </c:numCache>
            </c:numRef>
          </c:val>
        </c:ser>
        <c:ser>
          <c:idx val="2"/>
          <c:order val="2"/>
          <c:tx>
            <c:strRef>
              <c:f>totalCredits!$A$5</c:f>
              <c:strCache>
                <c:ptCount val="1"/>
                <c:pt idx="0">
                  <c:v>Fall 2010</c:v>
                </c:pt>
              </c:strCache>
            </c:strRef>
          </c:tx>
          <c:invertIfNegative val="0"/>
          <c:cat>
            <c:strRef>
              <c:f>totalCredits!$B$2:$F$2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totalCredits!$B$5:$F$5</c:f>
              <c:numCache>
                <c:formatCode>0.0</c:formatCode>
                <c:ptCount val="5"/>
                <c:pt idx="0">
                  <c:v>5848</c:v>
                </c:pt>
                <c:pt idx="1">
                  <c:v>2483.5</c:v>
                </c:pt>
                <c:pt idx="2">
                  <c:v>12958</c:v>
                </c:pt>
                <c:pt idx="3">
                  <c:v>8647</c:v>
                </c:pt>
                <c:pt idx="4">
                  <c:v>2542.5</c:v>
                </c:pt>
              </c:numCache>
            </c:numRef>
          </c:val>
        </c:ser>
        <c:ser>
          <c:idx val="3"/>
          <c:order val="3"/>
          <c:tx>
            <c:strRef>
              <c:f>totalCredits!$A$6</c:f>
              <c:strCache>
                <c:ptCount val="1"/>
                <c:pt idx="0">
                  <c:v>Fall 2011</c:v>
                </c:pt>
              </c:strCache>
            </c:strRef>
          </c:tx>
          <c:invertIfNegative val="0"/>
          <c:cat>
            <c:strRef>
              <c:f>totalCredits!$B$2:$F$2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totalCredits!$B$6:$F$6</c:f>
              <c:numCache>
                <c:formatCode>0.0</c:formatCode>
                <c:ptCount val="5"/>
                <c:pt idx="0">
                  <c:v>5953</c:v>
                </c:pt>
                <c:pt idx="1">
                  <c:v>2679.5</c:v>
                </c:pt>
                <c:pt idx="2">
                  <c:v>13576</c:v>
                </c:pt>
                <c:pt idx="3">
                  <c:v>9243.5</c:v>
                </c:pt>
                <c:pt idx="4">
                  <c:v>2693</c:v>
                </c:pt>
              </c:numCache>
            </c:numRef>
          </c:val>
        </c:ser>
        <c:ser>
          <c:idx val="4"/>
          <c:order val="4"/>
          <c:tx>
            <c:strRef>
              <c:f>totalCredits!$A$7</c:f>
              <c:strCache>
                <c:ptCount val="1"/>
                <c:pt idx="0">
                  <c:v>Fall 2012</c:v>
                </c:pt>
              </c:strCache>
            </c:strRef>
          </c:tx>
          <c:invertIfNegative val="0"/>
          <c:cat>
            <c:strRef>
              <c:f>totalCredits!$B$2:$F$2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totalCredits!$B$7:$F$7</c:f>
              <c:numCache>
                <c:formatCode>0.0</c:formatCode>
                <c:ptCount val="5"/>
                <c:pt idx="0">
                  <c:v>5058</c:v>
                </c:pt>
                <c:pt idx="1">
                  <c:v>2575.5</c:v>
                </c:pt>
                <c:pt idx="2">
                  <c:v>13109</c:v>
                </c:pt>
                <c:pt idx="3">
                  <c:v>8053.5</c:v>
                </c:pt>
                <c:pt idx="4">
                  <c:v>2431.5</c:v>
                </c:pt>
              </c:numCache>
            </c:numRef>
          </c:val>
        </c:ser>
        <c:ser>
          <c:idx val="5"/>
          <c:order val="5"/>
          <c:tx>
            <c:strRef>
              <c:f>totalCredits!$A$8</c:f>
              <c:strCache>
                <c:ptCount val="1"/>
                <c:pt idx="0">
                  <c:v>Fall 2013</c:v>
                </c:pt>
              </c:strCache>
            </c:strRef>
          </c:tx>
          <c:invertIfNegative val="0"/>
          <c:cat>
            <c:strRef>
              <c:f>totalCredits!$B$2:$F$2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totalCredits!$B$8:$F$8</c:f>
              <c:numCache>
                <c:formatCode>0.0</c:formatCode>
                <c:ptCount val="5"/>
                <c:pt idx="0">
                  <c:v>3796</c:v>
                </c:pt>
                <c:pt idx="1">
                  <c:v>2335.5</c:v>
                </c:pt>
                <c:pt idx="2">
                  <c:v>12677</c:v>
                </c:pt>
                <c:pt idx="3">
                  <c:v>7037.5</c:v>
                </c:pt>
                <c:pt idx="4">
                  <c:v>2140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00448"/>
        <c:axId val="45802240"/>
      </c:barChart>
      <c:catAx>
        <c:axId val="458004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5802240"/>
        <c:crosses val="autoZero"/>
        <c:auto val="1"/>
        <c:lblAlgn val="ctr"/>
        <c:lblOffset val="100"/>
        <c:noMultiLvlLbl val="0"/>
      </c:catAx>
      <c:valAx>
        <c:axId val="45802240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458004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Fall Credits 2008 - 2012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totalCredits!$B$28</c:f>
              <c:strCache>
                <c:ptCount val="1"/>
                <c:pt idx="0">
                  <c:v>Credits</c:v>
                </c:pt>
              </c:strCache>
            </c:strRef>
          </c:tx>
          <c:invertIfNegative val="0"/>
          <c:cat>
            <c:strRef>
              <c:f>totalCredits!$A$29:$A$34</c:f>
              <c:strCache>
                <c:ptCount val="6"/>
                <c:pt idx="0">
                  <c:v>Fall 2008</c:v>
                </c:pt>
                <c:pt idx="1">
                  <c:v>Fall 2009</c:v>
                </c:pt>
                <c:pt idx="2">
                  <c:v>Fall 2010</c:v>
                </c:pt>
                <c:pt idx="3">
                  <c:v>Fall 2011</c:v>
                </c:pt>
                <c:pt idx="4">
                  <c:v>Fall 2012</c:v>
                </c:pt>
                <c:pt idx="5">
                  <c:v>Fall 2013</c:v>
                </c:pt>
              </c:strCache>
            </c:strRef>
          </c:cat>
          <c:val>
            <c:numRef>
              <c:f>totalCredits!$B$29:$B$34</c:f>
              <c:numCache>
                <c:formatCode>0.0</c:formatCode>
                <c:ptCount val="6"/>
                <c:pt idx="0">
                  <c:v>28404</c:v>
                </c:pt>
                <c:pt idx="1">
                  <c:v>31507.5</c:v>
                </c:pt>
                <c:pt idx="2">
                  <c:v>32479</c:v>
                </c:pt>
                <c:pt idx="3">
                  <c:v>34145</c:v>
                </c:pt>
                <c:pt idx="4">
                  <c:v>31227.5</c:v>
                </c:pt>
                <c:pt idx="5">
                  <c:v>27986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60608"/>
        <c:axId val="46262144"/>
      </c:barChart>
      <c:catAx>
        <c:axId val="46260608"/>
        <c:scaling>
          <c:orientation val="minMax"/>
        </c:scaling>
        <c:delete val="0"/>
        <c:axPos val="b"/>
        <c:majorTickMark val="none"/>
        <c:minorTickMark val="none"/>
        <c:tickLblPos val="nextTo"/>
        <c:crossAx val="46262144"/>
        <c:crosses val="autoZero"/>
        <c:auto val="1"/>
        <c:lblAlgn val="ctr"/>
        <c:lblOffset val="100"/>
        <c:noMultiLvlLbl val="0"/>
      </c:catAx>
      <c:valAx>
        <c:axId val="46262144"/>
        <c:scaling>
          <c:orientation val="minMax"/>
          <c:max val="35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Credits</a:t>
                </a:r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crossAx val="462606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Fall Ernollment (Headcount) by Campus</a:t>
            </a:r>
          </a:p>
        </c:rich>
      </c:tx>
      <c:layout>
        <c:manualLayout>
          <c:xMode val="edge"/>
          <c:yMode val="edge"/>
          <c:x val="0.25579155730533681"/>
          <c:y val="2.777777777777777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FTE!$A$38</c:f>
              <c:strCache>
                <c:ptCount val="1"/>
                <c:pt idx="0">
                  <c:v>Fall 2004</c:v>
                </c:pt>
              </c:strCache>
            </c:strRef>
          </c:tx>
          <c:invertIfNegative val="0"/>
          <c:cat>
            <c:strRef>
              <c:f>FTE!$B$37:$F$37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FTE!$B$38:$F$38</c:f>
              <c:numCache>
                <c:formatCode>General</c:formatCode>
                <c:ptCount val="5"/>
                <c:pt idx="0">
                  <c:v>690</c:v>
                </c:pt>
                <c:pt idx="1">
                  <c:v>322</c:v>
                </c:pt>
                <c:pt idx="2">
                  <c:v>968</c:v>
                </c:pt>
                <c:pt idx="3">
                  <c:v>567</c:v>
                </c:pt>
                <c:pt idx="4">
                  <c:v>149</c:v>
                </c:pt>
              </c:numCache>
            </c:numRef>
          </c:val>
        </c:ser>
        <c:ser>
          <c:idx val="1"/>
          <c:order val="1"/>
          <c:tx>
            <c:strRef>
              <c:f>FTE!$A$39</c:f>
              <c:strCache>
                <c:ptCount val="1"/>
                <c:pt idx="0">
                  <c:v>Fall 2005</c:v>
                </c:pt>
              </c:strCache>
            </c:strRef>
          </c:tx>
          <c:invertIfNegative val="0"/>
          <c:cat>
            <c:strRef>
              <c:f>FTE!$B$37:$F$37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FTE!$B$39:$F$39</c:f>
              <c:numCache>
                <c:formatCode>General</c:formatCode>
                <c:ptCount val="5"/>
                <c:pt idx="0">
                  <c:v>371</c:v>
                </c:pt>
                <c:pt idx="1">
                  <c:v>320</c:v>
                </c:pt>
                <c:pt idx="2">
                  <c:v>929</c:v>
                </c:pt>
                <c:pt idx="3">
                  <c:v>583</c:v>
                </c:pt>
                <c:pt idx="4">
                  <c:v>176</c:v>
                </c:pt>
              </c:numCache>
            </c:numRef>
          </c:val>
        </c:ser>
        <c:ser>
          <c:idx val="2"/>
          <c:order val="2"/>
          <c:tx>
            <c:strRef>
              <c:f>FTE!$A$40</c:f>
              <c:strCache>
                <c:ptCount val="1"/>
                <c:pt idx="0">
                  <c:v>Fall 2006</c:v>
                </c:pt>
              </c:strCache>
            </c:strRef>
          </c:tx>
          <c:invertIfNegative val="0"/>
          <c:cat>
            <c:strRef>
              <c:f>FTE!$B$37:$F$37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FTE!$B$40:$F$40</c:f>
              <c:numCache>
                <c:formatCode>General</c:formatCode>
                <c:ptCount val="5"/>
                <c:pt idx="0">
                  <c:v>548</c:v>
                </c:pt>
                <c:pt idx="1">
                  <c:v>194</c:v>
                </c:pt>
                <c:pt idx="2">
                  <c:v>974</c:v>
                </c:pt>
                <c:pt idx="3">
                  <c:v>620</c:v>
                </c:pt>
                <c:pt idx="4">
                  <c:v>177</c:v>
                </c:pt>
              </c:numCache>
            </c:numRef>
          </c:val>
        </c:ser>
        <c:ser>
          <c:idx val="3"/>
          <c:order val="3"/>
          <c:tx>
            <c:strRef>
              <c:f>FTE!$A$41</c:f>
              <c:strCache>
                <c:ptCount val="1"/>
                <c:pt idx="0">
                  <c:v>Fall 2007</c:v>
                </c:pt>
              </c:strCache>
            </c:strRef>
          </c:tx>
          <c:invertIfNegative val="0"/>
          <c:cat>
            <c:strRef>
              <c:f>FTE!$B$37:$F$37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FTE!$B$41:$F$41</c:f>
              <c:numCache>
                <c:formatCode>General</c:formatCode>
                <c:ptCount val="5"/>
                <c:pt idx="0">
                  <c:v>491</c:v>
                </c:pt>
                <c:pt idx="1">
                  <c:v>184</c:v>
                </c:pt>
                <c:pt idx="2">
                  <c:v>903</c:v>
                </c:pt>
                <c:pt idx="3">
                  <c:v>608</c:v>
                </c:pt>
                <c:pt idx="4">
                  <c:v>180</c:v>
                </c:pt>
              </c:numCache>
            </c:numRef>
          </c:val>
        </c:ser>
        <c:ser>
          <c:idx val="4"/>
          <c:order val="4"/>
          <c:tx>
            <c:strRef>
              <c:f>FTE!$A$42</c:f>
              <c:strCache>
                <c:ptCount val="1"/>
                <c:pt idx="0">
                  <c:v>Fall 2008</c:v>
                </c:pt>
              </c:strCache>
            </c:strRef>
          </c:tx>
          <c:invertIfNegative val="0"/>
          <c:cat>
            <c:strRef>
              <c:f>FTE!$B$37:$F$37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FTE!$B$42:$F$42</c:f>
              <c:numCache>
                <c:formatCode>General</c:formatCode>
                <c:ptCount val="5"/>
                <c:pt idx="0">
                  <c:v>457</c:v>
                </c:pt>
                <c:pt idx="1">
                  <c:v>252</c:v>
                </c:pt>
                <c:pt idx="2">
                  <c:v>895</c:v>
                </c:pt>
                <c:pt idx="3">
                  <c:v>642</c:v>
                </c:pt>
                <c:pt idx="4">
                  <c:v>209</c:v>
                </c:pt>
              </c:numCache>
            </c:numRef>
          </c:val>
        </c:ser>
        <c:ser>
          <c:idx val="5"/>
          <c:order val="5"/>
          <c:tx>
            <c:strRef>
              <c:f>FTE!$A$43</c:f>
              <c:strCache>
                <c:ptCount val="1"/>
                <c:pt idx="0">
                  <c:v>Fall 2009</c:v>
                </c:pt>
              </c:strCache>
            </c:strRef>
          </c:tx>
          <c:invertIfNegative val="0"/>
          <c:cat>
            <c:strRef>
              <c:f>FTE!$B$37:$F$37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FTE!$B$43:$F$43</c:f>
              <c:numCache>
                <c:formatCode>General</c:formatCode>
                <c:ptCount val="5"/>
                <c:pt idx="0">
                  <c:v>580</c:v>
                </c:pt>
                <c:pt idx="1">
                  <c:v>233</c:v>
                </c:pt>
                <c:pt idx="2">
                  <c:v>1005</c:v>
                </c:pt>
                <c:pt idx="3">
                  <c:v>712</c:v>
                </c:pt>
                <c:pt idx="4">
                  <c:v>228</c:v>
                </c:pt>
              </c:numCache>
            </c:numRef>
          </c:val>
        </c:ser>
        <c:ser>
          <c:idx val="6"/>
          <c:order val="6"/>
          <c:tx>
            <c:strRef>
              <c:f>FTE!$A$44</c:f>
              <c:strCache>
                <c:ptCount val="1"/>
                <c:pt idx="0">
                  <c:v>Fall 2010   </c:v>
                </c:pt>
              </c:strCache>
            </c:strRef>
          </c:tx>
          <c:invertIfNegative val="0"/>
          <c:cat>
            <c:strRef>
              <c:f>FTE!$B$37:$F$37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FTE!$B$44:$F$44</c:f>
              <c:numCache>
                <c:formatCode>General</c:formatCode>
                <c:ptCount val="5"/>
                <c:pt idx="0">
                  <c:v>479</c:v>
                </c:pt>
                <c:pt idx="1">
                  <c:v>218</c:v>
                </c:pt>
                <c:pt idx="2">
                  <c:v>1051</c:v>
                </c:pt>
                <c:pt idx="3">
                  <c:v>742</c:v>
                </c:pt>
                <c:pt idx="4">
                  <c:v>209</c:v>
                </c:pt>
              </c:numCache>
            </c:numRef>
          </c:val>
        </c:ser>
        <c:ser>
          <c:idx val="7"/>
          <c:order val="7"/>
          <c:tx>
            <c:strRef>
              <c:f>FTE!$A$45</c:f>
              <c:strCache>
                <c:ptCount val="1"/>
                <c:pt idx="0">
                  <c:v>Fall 2011</c:v>
                </c:pt>
              </c:strCache>
            </c:strRef>
          </c:tx>
          <c:invertIfNegative val="0"/>
          <c:cat>
            <c:strRef>
              <c:f>FTE!$B$37:$F$37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FTE!$B$45:$F$45</c:f>
              <c:numCache>
                <c:formatCode>General</c:formatCode>
                <c:ptCount val="5"/>
                <c:pt idx="0">
                  <c:v>493</c:v>
                </c:pt>
                <c:pt idx="1">
                  <c:v>261</c:v>
                </c:pt>
                <c:pt idx="2">
                  <c:v>1088</c:v>
                </c:pt>
                <c:pt idx="3">
                  <c:v>845</c:v>
                </c:pt>
                <c:pt idx="4">
                  <c:v>228</c:v>
                </c:pt>
              </c:numCache>
            </c:numRef>
          </c:val>
        </c:ser>
        <c:ser>
          <c:idx val="8"/>
          <c:order val="8"/>
          <c:tx>
            <c:strRef>
              <c:f>FTE!$A$46</c:f>
              <c:strCache>
                <c:ptCount val="1"/>
                <c:pt idx="0">
                  <c:v>Fall 2012</c:v>
                </c:pt>
              </c:strCache>
            </c:strRef>
          </c:tx>
          <c:invertIfNegative val="0"/>
          <c:cat>
            <c:strRef>
              <c:f>FTE!$B$37:$F$37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FTE!$B$46:$F$46</c:f>
              <c:numCache>
                <c:formatCode>General</c:formatCode>
                <c:ptCount val="5"/>
                <c:pt idx="0">
                  <c:v>409</c:v>
                </c:pt>
                <c:pt idx="1">
                  <c:v>268</c:v>
                </c:pt>
                <c:pt idx="2">
                  <c:v>1069</c:v>
                </c:pt>
                <c:pt idx="3">
                  <c:v>771</c:v>
                </c:pt>
                <c:pt idx="4">
                  <c:v>227</c:v>
                </c:pt>
              </c:numCache>
            </c:numRef>
          </c:val>
        </c:ser>
        <c:ser>
          <c:idx val="9"/>
          <c:order val="9"/>
          <c:tx>
            <c:strRef>
              <c:f>FTE!$A$47</c:f>
              <c:strCache>
                <c:ptCount val="1"/>
                <c:pt idx="0">
                  <c:v>Fall 2013</c:v>
                </c:pt>
              </c:strCache>
            </c:strRef>
          </c:tx>
          <c:invertIfNegative val="0"/>
          <c:cat>
            <c:strRef>
              <c:f>FTE!$B$37:$F$37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FTE!$B$47:$F$47</c:f>
              <c:numCache>
                <c:formatCode>General</c:formatCode>
                <c:ptCount val="5"/>
                <c:pt idx="0">
                  <c:v>319</c:v>
                </c:pt>
                <c:pt idx="1">
                  <c:v>243</c:v>
                </c:pt>
                <c:pt idx="2">
                  <c:v>1017</c:v>
                </c:pt>
                <c:pt idx="3">
                  <c:v>672</c:v>
                </c:pt>
                <c:pt idx="4">
                  <c:v>195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07744"/>
        <c:axId val="50218496"/>
      </c:barChart>
      <c:catAx>
        <c:axId val="50207744"/>
        <c:scaling>
          <c:orientation val="minMax"/>
        </c:scaling>
        <c:delete val="0"/>
        <c:axPos val="b"/>
        <c:majorTickMark val="out"/>
        <c:minorTickMark val="none"/>
        <c:tickLblPos val="nextTo"/>
        <c:crossAx val="50218496"/>
        <c:crosses val="autoZero"/>
        <c:auto val="1"/>
        <c:lblAlgn val="ctr"/>
        <c:lblOffset val="100"/>
        <c:noMultiLvlLbl val="0"/>
      </c:catAx>
      <c:valAx>
        <c:axId val="50218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2077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Fall Enrollment (FTE)</a:t>
            </a:r>
            <a:r>
              <a:rPr lang="en-US" sz="1200" baseline="0"/>
              <a:t> by Campus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FTE!$A$51</c:f>
              <c:strCache>
                <c:ptCount val="1"/>
                <c:pt idx="0">
                  <c:v>Fall 2004</c:v>
                </c:pt>
              </c:strCache>
            </c:strRef>
          </c:tx>
          <c:invertIfNegative val="0"/>
          <c:cat>
            <c:strRef>
              <c:f>FTE!$B$50:$F$50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FTE!$B$51:$F$51</c:f>
              <c:numCache>
                <c:formatCode>0.0</c:formatCode>
                <c:ptCount val="5"/>
                <c:pt idx="0">
                  <c:v>647.375</c:v>
                </c:pt>
                <c:pt idx="1">
                  <c:v>227.33333333333334</c:v>
                </c:pt>
                <c:pt idx="2">
                  <c:v>987.41666666666663</c:v>
                </c:pt>
                <c:pt idx="3">
                  <c:v>571.04166666666663</c:v>
                </c:pt>
                <c:pt idx="4">
                  <c:v>144.16666666666666</c:v>
                </c:pt>
              </c:numCache>
            </c:numRef>
          </c:val>
        </c:ser>
        <c:ser>
          <c:idx val="1"/>
          <c:order val="1"/>
          <c:tx>
            <c:strRef>
              <c:f>FTE!$A$52</c:f>
              <c:strCache>
                <c:ptCount val="1"/>
                <c:pt idx="0">
                  <c:v>Fall 2005</c:v>
                </c:pt>
              </c:strCache>
            </c:strRef>
          </c:tx>
          <c:invertIfNegative val="0"/>
          <c:cat>
            <c:strRef>
              <c:f>FTE!$B$50:$F$50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FTE!$B$52:$F$52</c:f>
              <c:numCache>
                <c:formatCode>0.0</c:formatCode>
                <c:ptCount val="5"/>
                <c:pt idx="0">
                  <c:v>330.08333333333331</c:v>
                </c:pt>
                <c:pt idx="1">
                  <c:v>210.29166666666666</c:v>
                </c:pt>
                <c:pt idx="2">
                  <c:v>924.45833333333337</c:v>
                </c:pt>
                <c:pt idx="3">
                  <c:v>558.95833333333337</c:v>
                </c:pt>
                <c:pt idx="4">
                  <c:v>152.125</c:v>
                </c:pt>
              </c:numCache>
            </c:numRef>
          </c:val>
        </c:ser>
        <c:ser>
          <c:idx val="2"/>
          <c:order val="2"/>
          <c:tx>
            <c:strRef>
              <c:f>FTE!$A$53</c:f>
              <c:strCache>
                <c:ptCount val="1"/>
                <c:pt idx="0">
                  <c:v>Fall 2006</c:v>
                </c:pt>
              </c:strCache>
            </c:strRef>
          </c:tx>
          <c:invertIfNegative val="0"/>
          <c:cat>
            <c:strRef>
              <c:f>FTE!$B$50:$F$50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FTE!$B$53:$F$53</c:f>
              <c:numCache>
                <c:formatCode>0.0</c:formatCode>
                <c:ptCount val="5"/>
                <c:pt idx="0">
                  <c:v>541.25</c:v>
                </c:pt>
                <c:pt idx="1">
                  <c:v>150.125</c:v>
                </c:pt>
                <c:pt idx="2">
                  <c:v>955.08333333333337</c:v>
                </c:pt>
                <c:pt idx="3">
                  <c:v>553.20833333333337</c:v>
                </c:pt>
                <c:pt idx="4">
                  <c:v>157.70833333333334</c:v>
                </c:pt>
              </c:numCache>
            </c:numRef>
          </c:val>
        </c:ser>
        <c:ser>
          <c:idx val="3"/>
          <c:order val="3"/>
          <c:tx>
            <c:strRef>
              <c:f>FTE!$A$54</c:f>
              <c:strCache>
                <c:ptCount val="1"/>
                <c:pt idx="0">
                  <c:v>Fall 2007</c:v>
                </c:pt>
              </c:strCache>
            </c:strRef>
          </c:tx>
          <c:invertIfNegative val="0"/>
          <c:cat>
            <c:strRef>
              <c:f>FTE!$B$50:$F$50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FTE!$B$54:$F$54</c:f>
              <c:numCache>
                <c:formatCode>0.0</c:formatCode>
                <c:ptCount val="5"/>
                <c:pt idx="0">
                  <c:v>471.08333333333331</c:v>
                </c:pt>
                <c:pt idx="1">
                  <c:v>148.16666666666666</c:v>
                </c:pt>
                <c:pt idx="2">
                  <c:v>968</c:v>
                </c:pt>
                <c:pt idx="3">
                  <c:v>583</c:v>
                </c:pt>
                <c:pt idx="4">
                  <c:v>172.08333333333334</c:v>
                </c:pt>
              </c:numCache>
            </c:numRef>
          </c:val>
        </c:ser>
        <c:ser>
          <c:idx val="4"/>
          <c:order val="4"/>
          <c:tx>
            <c:strRef>
              <c:f>FTE!$A$55</c:f>
              <c:strCache>
                <c:ptCount val="1"/>
                <c:pt idx="0">
                  <c:v>Fall 2008</c:v>
                </c:pt>
              </c:strCache>
            </c:strRef>
          </c:tx>
          <c:invertIfNegative val="0"/>
          <c:cat>
            <c:strRef>
              <c:f>FTE!$B$50:$F$50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FTE!$B$55:$F$55</c:f>
              <c:numCache>
                <c:formatCode>0.0</c:formatCode>
                <c:ptCount val="5"/>
                <c:pt idx="0">
                  <c:v>426.41666666666669</c:v>
                </c:pt>
                <c:pt idx="1">
                  <c:v>207.25</c:v>
                </c:pt>
                <c:pt idx="2">
                  <c:v>917</c:v>
                </c:pt>
                <c:pt idx="3">
                  <c:v>619.58333333333337</c:v>
                </c:pt>
                <c:pt idx="4">
                  <c:v>196.75</c:v>
                </c:pt>
              </c:numCache>
            </c:numRef>
          </c:val>
        </c:ser>
        <c:ser>
          <c:idx val="5"/>
          <c:order val="5"/>
          <c:tx>
            <c:strRef>
              <c:f>FTE!$A$56</c:f>
              <c:strCache>
                <c:ptCount val="1"/>
                <c:pt idx="0">
                  <c:v>Fall 2009</c:v>
                </c:pt>
              </c:strCache>
            </c:strRef>
          </c:tx>
          <c:invertIfNegative val="0"/>
          <c:cat>
            <c:strRef>
              <c:f>FTE!$B$50:$F$50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FTE!$B$56:$F$56</c:f>
              <c:numCache>
                <c:formatCode>0.0</c:formatCode>
                <c:ptCount val="5"/>
                <c:pt idx="0">
                  <c:v>549.33333333333337</c:v>
                </c:pt>
                <c:pt idx="1">
                  <c:v>188.375</c:v>
                </c:pt>
                <c:pt idx="2">
                  <c:v>1004.5</c:v>
                </c:pt>
                <c:pt idx="3">
                  <c:v>669.25</c:v>
                </c:pt>
                <c:pt idx="4">
                  <c:v>214.16666666666666</c:v>
                </c:pt>
              </c:numCache>
            </c:numRef>
          </c:val>
        </c:ser>
        <c:ser>
          <c:idx val="6"/>
          <c:order val="6"/>
          <c:tx>
            <c:strRef>
              <c:f>FTE!$A$57</c:f>
              <c:strCache>
                <c:ptCount val="1"/>
                <c:pt idx="0">
                  <c:v>Fall 2010</c:v>
                </c:pt>
              </c:strCache>
            </c:strRef>
          </c:tx>
          <c:invertIfNegative val="0"/>
          <c:cat>
            <c:strRef>
              <c:f>FTE!$B$50:$F$50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FTE!$B$57:$F$57</c:f>
              <c:numCache>
                <c:formatCode>0.0</c:formatCode>
                <c:ptCount val="5"/>
                <c:pt idx="0">
                  <c:v>487.33333333333331</c:v>
                </c:pt>
                <c:pt idx="1">
                  <c:v>206.95833333333334</c:v>
                </c:pt>
                <c:pt idx="2">
                  <c:v>1079.8333333333333</c:v>
                </c:pt>
                <c:pt idx="3">
                  <c:v>720.58333333333337</c:v>
                </c:pt>
                <c:pt idx="4">
                  <c:v>211.875</c:v>
                </c:pt>
              </c:numCache>
            </c:numRef>
          </c:val>
        </c:ser>
        <c:ser>
          <c:idx val="7"/>
          <c:order val="7"/>
          <c:tx>
            <c:strRef>
              <c:f>FTE!$A$58</c:f>
              <c:strCache>
                <c:ptCount val="1"/>
                <c:pt idx="0">
                  <c:v>Fall 2011</c:v>
                </c:pt>
              </c:strCache>
            </c:strRef>
          </c:tx>
          <c:invertIfNegative val="0"/>
          <c:cat>
            <c:strRef>
              <c:f>FTE!$B$50:$F$50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FTE!$B$58:$F$58</c:f>
              <c:numCache>
                <c:formatCode>0.0</c:formatCode>
                <c:ptCount val="5"/>
                <c:pt idx="0">
                  <c:v>496.08333333333331</c:v>
                </c:pt>
                <c:pt idx="1">
                  <c:v>223.29166666666666</c:v>
                </c:pt>
                <c:pt idx="2">
                  <c:v>1131.3333333333333</c:v>
                </c:pt>
                <c:pt idx="3">
                  <c:v>770.29166666666663</c:v>
                </c:pt>
                <c:pt idx="4">
                  <c:v>224.41666666666666</c:v>
                </c:pt>
              </c:numCache>
            </c:numRef>
          </c:val>
        </c:ser>
        <c:ser>
          <c:idx val="8"/>
          <c:order val="8"/>
          <c:tx>
            <c:strRef>
              <c:f>FTE!$A$59</c:f>
              <c:strCache>
                <c:ptCount val="1"/>
                <c:pt idx="0">
                  <c:v>Fall 2012</c:v>
                </c:pt>
              </c:strCache>
            </c:strRef>
          </c:tx>
          <c:invertIfNegative val="0"/>
          <c:cat>
            <c:strRef>
              <c:f>FTE!$B$50:$F$50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FTE!$B$59:$F$59</c:f>
              <c:numCache>
                <c:formatCode>0.0</c:formatCode>
                <c:ptCount val="5"/>
                <c:pt idx="0">
                  <c:v>421.5</c:v>
                </c:pt>
                <c:pt idx="1">
                  <c:v>214.625</c:v>
                </c:pt>
                <c:pt idx="2">
                  <c:v>1092.4166666666667</c:v>
                </c:pt>
                <c:pt idx="3">
                  <c:v>671.125</c:v>
                </c:pt>
                <c:pt idx="4">
                  <c:v>202.625</c:v>
                </c:pt>
              </c:numCache>
            </c:numRef>
          </c:val>
        </c:ser>
        <c:ser>
          <c:idx val="9"/>
          <c:order val="9"/>
          <c:tx>
            <c:strRef>
              <c:f>FTE!$A$60</c:f>
              <c:strCache>
                <c:ptCount val="1"/>
                <c:pt idx="0">
                  <c:v>Fall 2013</c:v>
                </c:pt>
              </c:strCache>
            </c:strRef>
          </c:tx>
          <c:invertIfNegative val="0"/>
          <c:cat>
            <c:strRef>
              <c:f>FTE!$B$50:$F$50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FTE!$B$60:$F$60</c:f>
              <c:numCache>
                <c:formatCode>0.0</c:formatCode>
                <c:ptCount val="5"/>
                <c:pt idx="0">
                  <c:v>316.33333333333331</c:v>
                </c:pt>
                <c:pt idx="1">
                  <c:v>194.625</c:v>
                </c:pt>
                <c:pt idx="2">
                  <c:v>1056.4166666666667</c:v>
                </c:pt>
                <c:pt idx="3">
                  <c:v>586.45833333333337</c:v>
                </c:pt>
                <c:pt idx="4">
                  <c:v>178.33333333333334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95840"/>
        <c:axId val="46197376"/>
      </c:barChart>
      <c:catAx>
        <c:axId val="46195840"/>
        <c:scaling>
          <c:orientation val="minMax"/>
        </c:scaling>
        <c:delete val="0"/>
        <c:axPos val="b"/>
        <c:majorTickMark val="out"/>
        <c:minorTickMark val="none"/>
        <c:tickLblPos val="nextTo"/>
        <c:crossAx val="46197376"/>
        <c:crosses val="autoZero"/>
        <c:auto val="1"/>
        <c:lblAlgn val="ctr"/>
        <c:lblOffset val="100"/>
        <c:noMultiLvlLbl val="0"/>
      </c:catAx>
      <c:valAx>
        <c:axId val="4619737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461958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Fall Semester</a:t>
            </a:r>
            <a:r>
              <a:rPr lang="en-US" sz="1200" baseline="0"/>
              <a:t> Headcount vs. FTE 2008 - 2013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FTE!$R$2</c:f>
              <c:strCache>
                <c:ptCount val="1"/>
                <c:pt idx="0">
                  <c:v>Headcount</c:v>
                </c:pt>
              </c:strCache>
            </c:strRef>
          </c:tx>
          <c:invertIfNegative val="0"/>
          <c:cat>
            <c:strRef>
              <c:f>FTE!$Q$3:$Q$8</c:f>
              <c:strCache>
                <c:ptCount val="6"/>
                <c:pt idx="0">
                  <c:v>Fall 2008</c:v>
                </c:pt>
                <c:pt idx="1">
                  <c:v>Fall 2009</c:v>
                </c:pt>
                <c:pt idx="2">
                  <c:v>Fall 2010   </c:v>
                </c:pt>
                <c:pt idx="3">
                  <c:v>Fall 2011</c:v>
                </c:pt>
                <c:pt idx="4">
                  <c:v>Fall 2012</c:v>
                </c:pt>
                <c:pt idx="5">
                  <c:v>Fall 2013</c:v>
                </c:pt>
              </c:strCache>
            </c:strRef>
          </c:cat>
          <c:val>
            <c:numRef>
              <c:f>FTE!$R$3:$R$8</c:f>
              <c:numCache>
                <c:formatCode>General</c:formatCode>
                <c:ptCount val="6"/>
                <c:pt idx="0">
                  <c:v>2455</c:v>
                </c:pt>
                <c:pt idx="1">
                  <c:v>2758</c:v>
                </c:pt>
                <c:pt idx="2">
                  <c:v>2699</c:v>
                </c:pt>
                <c:pt idx="3">
                  <c:v>2913</c:v>
                </c:pt>
                <c:pt idx="4">
                  <c:v>2744</c:v>
                </c:pt>
                <c:pt idx="5">
                  <c:v>2446</c:v>
                </c:pt>
              </c:numCache>
            </c:numRef>
          </c:val>
        </c:ser>
        <c:ser>
          <c:idx val="1"/>
          <c:order val="1"/>
          <c:tx>
            <c:strRef>
              <c:f>FTE!$S$2</c:f>
              <c:strCache>
                <c:ptCount val="1"/>
                <c:pt idx="0">
                  <c:v>FTE</c:v>
                </c:pt>
              </c:strCache>
            </c:strRef>
          </c:tx>
          <c:invertIfNegative val="0"/>
          <c:cat>
            <c:strRef>
              <c:f>FTE!$Q$3:$Q$8</c:f>
              <c:strCache>
                <c:ptCount val="6"/>
                <c:pt idx="0">
                  <c:v>Fall 2008</c:v>
                </c:pt>
                <c:pt idx="1">
                  <c:v>Fall 2009</c:v>
                </c:pt>
                <c:pt idx="2">
                  <c:v>Fall 2010   </c:v>
                </c:pt>
                <c:pt idx="3">
                  <c:v>Fall 2011</c:v>
                </c:pt>
                <c:pt idx="4">
                  <c:v>Fall 2012</c:v>
                </c:pt>
                <c:pt idx="5">
                  <c:v>Fall 2013</c:v>
                </c:pt>
              </c:strCache>
            </c:strRef>
          </c:cat>
          <c:val>
            <c:numRef>
              <c:f>FTE!$S$3:$S$8</c:f>
              <c:numCache>
                <c:formatCode>0</c:formatCode>
                <c:ptCount val="6"/>
                <c:pt idx="0">
                  <c:v>2367</c:v>
                </c:pt>
                <c:pt idx="1">
                  <c:v>2625.625</c:v>
                </c:pt>
                <c:pt idx="2">
                  <c:v>2706.5833333333335</c:v>
                </c:pt>
                <c:pt idx="3">
                  <c:v>2845.4166666666665</c:v>
                </c:pt>
                <c:pt idx="4">
                  <c:v>2602.2916666666665</c:v>
                </c:pt>
                <c:pt idx="5">
                  <c:v>2332.1999999999998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42240"/>
        <c:axId val="45249280"/>
      </c:barChart>
      <c:catAx>
        <c:axId val="45242240"/>
        <c:scaling>
          <c:orientation val="minMax"/>
        </c:scaling>
        <c:delete val="0"/>
        <c:axPos val="b"/>
        <c:majorTickMark val="none"/>
        <c:minorTickMark val="none"/>
        <c:tickLblPos val="nextTo"/>
        <c:crossAx val="45249280"/>
        <c:crosses val="autoZero"/>
        <c:auto val="1"/>
        <c:lblAlgn val="ctr"/>
        <c:lblOffset val="100"/>
        <c:noMultiLvlLbl val="0"/>
      </c:catAx>
      <c:valAx>
        <c:axId val="45249280"/>
        <c:scaling>
          <c:orientation val="minMax"/>
          <c:max val="3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Students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52422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Fall Enrollment Headcount vs. FTE 2004</a:t>
            </a:r>
            <a:r>
              <a:rPr lang="en-US" sz="1200" baseline="0"/>
              <a:t> - 2013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FTE!$B$24</c:f>
              <c:strCache>
                <c:ptCount val="1"/>
                <c:pt idx="0">
                  <c:v>Headcount</c:v>
                </c:pt>
              </c:strCache>
            </c:strRef>
          </c:tx>
          <c:invertIfNegative val="0"/>
          <c:cat>
            <c:strRef>
              <c:f>FTE!$A$25:$A$34</c:f>
              <c:strCache>
                <c:ptCount val="10"/>
                <c:pt idx="0">
                  <c:v>Fall 2004</c:v>
                </c:pt>
                <c:pt idx="1">
                  <c:v>Fall 2005</c:v>
                </c:pt>
                <c:pt idx="2">
                  <c:v>Fall 2006</c:v>
                </c:pt>
                <c:pt idx="3">
                  <c:v>Fall 2007</c:v>
                </c:pt>
                <c:pt idx="4">
                  <c:v>Fall 2008</c:v>
                </c:pt>
                <c:pt idx="5">
                  <c:v>Fall 2009</c:v>
                </c:pt>
                <c:pt idx="6">
                  <c:v>Fall 2010   </c:v>
                </c:pt>
                <c:pt idx="7">
                  <c:v>Fall 2011</c:v>
                </c:pt>
                <c:pt idx="8">
                  <c:v>Fall 2012</c:v>
                </c:pt>
                <c:pt idx="9">
                  <c:v>Fall 2013</c:v>
                </c:pt>
              </c:strCache>
            </c:strRef>
          </c:cat>
          <c:val>
            <c:numRef>
              <c:f>FTE!$B$25:$B$34</c:f>
              <c:numCache>
                <c:formatCode>General</c:formatCode>
                <c:ptCount val="10"/>
                <c:pt idx="0">
                  <c:v>2696</c:v>
                </c:pt>
                <c:pt idx="1">
                  <c:v>2379</c:v>
                </c:pt>
                <c:pt idx="2">
                  <c:v>2513</c:v>
                </c:pt>
                <c:pt idx="3">
                  <c:v>2366</c:v>
                </c:pt>
                <c:pt idx="4">
                  <c:v>2455</c:v>
                </c:pt>
                <c:pt idx="5">
                  <c:v>2758</c:v>
                </c:pt>
                <c:pt idx="6">
                  <c:v>2699</c:v>
                </c:pt>
                <c:pt idx="7">
                  <c:v>2913</c:v>
                </c:pt>
                <c:pt idx="8">
                  <c:v>2744</c:v>
                </c:pt>
                <c:pt idx="9">
                  <c:v>2446</c:v>
                </c:pt>
              </c:numCache>
            </c:numRef>
          </c:val>
        </c:ser>
        <c:ser>
          <c:idx val="1"/>
          <c:order val="1"/>
          <c:tx>
            <c:strRef>
              <c:f>FTE!$C$24</c:f>
              <c:strCache>
                <c:ptCount val="1"/>
                <c:pt idx="0">
                  <c:v>FTE</c:v>
                </c:pt>
              </c:strCache>
            </c:strRef>
          </c:tx>
          <c:invertIfNegative val="0"/>
          <c:cat>
            <c:strRef>
              <c:f>FTE!$A$25:$A$34</c:f>
              <c:strCache>
                <c:ptCount val="10"/>
                <c:pt idx="0">
                  <c:v>Fall 2004</c:v>
                </c:pt>
                <c:pt idx="1">
                  <c:v>Fall 2005</c:v>
                </c:pt>
                <c:pt idx="2">
                  <c:v>Fall 2006</c:v>
                </c:pt>
                <c:pt idx="3">
                  <c:v>Fall 2007</c:v>
                </c:pt>
                <c:pt idx="4">
                  <c:v>Fall 2008</c:v>
                </c:pt>
                <c:pt idx="5">
                  <c:v>Fall 2009</c:v>
                </c:pt>
                <c:pt idx="6">
                  <c:v>Fall 2010   </c:v>
                </c:pt>
                <c:pt idx="7">
                  <c:v>Fall 2011</c:v>
                </c:pt>
                <c:pt idx="8">
                  <c:v>Fall 2012</c:v>
                </c:pt>
                <c:pt idx="9">
                  <c:v>Fall 2013</c:v>
                </c:pt>
              </c:strCache>
            </c:strRef>
          </c:cat>
          <c:val>
            <c:numRef>
              <c:f>FTE!$C$25:$C$34</c:f>
              <c:numCache>
                <c:formatCode>0</c:formatCode>
                <c:ptCount val="10"/>
                <c:pt idx="0">
                  <c:v>2577.3333333333335</c:v>
                </c:pt>
                <c:pt idx="1">
                  <c:v>2175.9166666666665</c:v>
                </c:pt>
                <c:pt idx="2">
                  <c:v>2357.375</c:v>
                </c:pt>
                <c:pt idx="3">
                  <c:v>2342.3333333333335</c:v>
                </c:pt>
                <c:pt idx="4">
                  <c:v>2367</c:v>
                </c:pt>
                <c:pt idx="5">
                  <c:v>2625.625</c:v>
                </c:pt>
                <c:pt idx="6">
                  <c:v>2706.5833333333335</c:v>
                </c:pt>
                <c:pt idx="7">
                  <c:v>2845.4166666666665</c:v>
                </c:pt>
                <c:pt idx="8">
                  <c:v>2602.2916666666665</c:v>
                </c:pt>
                <c:pt idx="9">
                  <c:v>2332.1999999999998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826816"/>
        <c:axId val="109828352"/>
      </c:barChart>
      <c:catAx>
        <c:axId val="109826816"/>
        <c:scaling>
          <c:orientation val="minMax"/>
        </c:scaling>
        <c:delete val="0"/>
        <c:axPos val="b"/>
        <c:majorTickMark val="out"/>
        <c:minorTickMark val="none"/>
        <c:tickLblPos val="nextTo"/>
        <c:crossAx val="109828352"/>
        <c:crosses val="autoZero"/>
        <c:auto val="1"/>
        <c:lblAlgn val="ctr"/>
        <c:lblOffset val="100"/>
        <c:noMultiLvlLbl val="0"/>
      </c:catAx>
      <c:valAx>
        <c:axId val="109828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98268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1" i="0" baseline="0">
                <a:effectLst/>
              </a:rPr>
              <a:t>Fall Semester Avereage Credits per Campus 2008 - 2013 </a:t>
            </a:r>
            <a:endParaRPr lang="en-US" sz="12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avereageCredits!$A$3</c:f>
              <c:strCache>
                <c:ptCount val="1"/>
                <c:pt idx="0">
                  <c:v>Fall 2008</c:v>
                </c:pt>
              </c:strCache>
            </c:strRef>
          </c:tx>
          <c:invertIfNegative val="0"/>
          <c:cat>
            <c:strRef>
              <c:f>avereageCredits!$B$2:$G$2</c:f>
              <c:strCache>
                <c:ptCount val="6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  <c:pt idx="5">
                  <c:v>College</c:v>
                </c:pt>
              </c:strCache>
            </c:strRef>
          </c:cat>
          <c:val>
            <c:numRef>
              <c:f>avereageCredits!$B$3:$G$3</c:f>
              <c:numCache>
                <c:formatCode>0.0</c:formatCode>
                <c:ptCount val="6"/>
                <c:pt idx="0">
                  <c:v>11.196936542669585</c:v>
                </c:pt>
                <c:pt idx="1">
                  <c:v>9.8690476190476186</c:v>
                </c:pt>
                <c:pt idx="2">
                  <c:v>12.294972067039106</c:v>
                </c:pt>
                <c:pt idx="3">
                  <c:v>11.580996884735203</c:v>
                </c:pt>
                <c:pt idx="4">
                  <c:v>11.296650717703349</c:v>
                </c:pt>
                <c:pt idx="5">
                  <c:v>11.569857433808554</c:v>
                </c:pt>
              </c:numCache>
            </c:numRef>
          </c:val>
        </c:ser>
        <c:ser>
          <c:idx val="1"/>
          <c:order val="1"/>
          <c:tx>
            <c:strRef>
              <c:f>avereageCredits!$A$4</c:f>
              <c:strCache>
                <c:ptCount val="1"/>
                <c:pt idx="0">
                  <c:v>Fall 2009</c:v>
                </c:pt>
              </c:strCache>
            </c:strRef>
          </c:tx>
          <c:invertIfNegative val="0"/>
          <c:cat>
            <c:strRef>
              <c:f>avereageCredits!$B$2:$G$2</c:f>
              <c:strCache>
                <c:ptCount val="6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  <c:pt idx="5">
                  <c:v>College</c:v>
                </c:pt>
              </c:strCache>
            </c:strRef>
          </c:cat>
          <c:val>
            <c:numRef>
              <c:f>avereageCredits!$B$4:$G$4</c:f>
              <c:numCache>
                <c:formatCode>0.0</c:formatCode>
                <c:ptCount val="6"/>
                <c:pt idx="0">
                  <c:v>11.36551724137931</c:v>
                </c:pt>
                <c:pt idx="1">
                  <c:v>9.7017167381974243</c:v>
                </c:pt>
                <c:pt idx="2">
                  <c:v>11.994029850746269</c:v>
                </c:pt>
                <c:pt idx="3">
                  <c:v>11.279494382022472</c:v>
                </c:pt>
                <c:pt idx="4">
                  <c:v>11.271929824561404</c:v>
                </c:pt>
                <c:pt idx="5">
                  <c:v>11.424039158810732</c:v>
                </c:pt>
              </c:numCache>
            </c:numRef>
          </c:val>
        </c:ser>
        <c:ser>
          <c:idx val="2"/>
          <c:order val="2"/>
          <c:tx>
            <c:strRef>
              <c:f>avereageCredits!$A$5</c:f>
              <c:strCache>
                <c:ptCount val="1"/>
                <c:pt idx="0">
                  <c:v>Fall 2010</c:v>
                </c:pt>
              </c:strCache>
            </c:strRef>
          </c:tx>
          <c:invertIfNegative val="0"/>
          <c:cat>
            <c:strRef>
              <c:f>avereageCredits!$B$2:$G$2</c:f>
              <c:strCache>
                <c:ptCount val="6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  <c:pt idx="5">
                  <c:v>College</c:v>
                </c:pt>
              </c:strCache>
            </c:strRef>
          </c:cat>
          <c:val>
            <c:numRef>
              <c:f>avereageCredits!$B$5:$G$5</c:f>
              <c:numCache>
                <c:formatCode>0.0</c:formatCode>
                <c:ptCount val="6"/>
                <c:pt idx="0">
                  <c:v>12.208768267223382</c:v>
                </c:pt>
                <c:pt idx="1">
                  <c:v>11.392201834862385</c:v>
                </c:pt>
                <c:pt idx="2">
                  <c:v>12.329210275927688</c:v>
                </c:pt>
                <c:pt idx="3">
                  <c:v>11.653638814016173</c:v>
                </c:pt>
                <c:pt idx="4">
                  <c:v>12.165071770334928</c:v>
                </c:pt>
                <c:pt idx="5">
                  <c:v>12.033716191181918</c:v>
                </c:pt>
              </c:numCache>
            </c:numRef>
          </c:val>
        </c:ser>
        <c:ser>
          <c:idx val="3"/>
          <c:order val="3"/>
          <c:tx>
            <c:strRef>
              <c:f>avereageCredits!$A$6</c:f>
              <c:strCache>
                <c:ptCount val="1"/>
                <c:pt idx="0">
                  <c:v>Fall 2011</c:v>
                </c:pt>
              </c:strCache>
            </c:strRef>
          </c:tx>
          <c:invertIfNegative val="0"/>
          <c:cat>
            <c:strRef>
              <c:f>avereageCredits!$B$2:$G$2</c:f>
              <c:strCache>
                <c:ptCount val="6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  <c:pt idx="5">
                  <c:v>College</c:v>
                </c:pt>
              </c:strCache>
            </c:strRef>
          </c:cat>
          <c:val>
            <c:numRef>
              <c:f>avereageCredits!$B$6:$G$6</c:f>
              <c:numCache>
                <c:formatCode>0.0</c:formatCode>
                <c:ptCount val="6"/>
                <c:pt idx="0">
                  <c:v>12.075050709939148</c:v>
                </c:pt>
                <c:pt idx="1">
                  <c:v>10.266283524904214</c:v>
                </c:pt>
                <c:pt idx="2">
                  <c:v>12.477941176470589</c:v>
                </c:pt>
                <c:pt idx="3">
                  <c:v>10.939053254437869</c:v>
                </c:pt>
                <c:pt idx="4">
                  <c:v>11.81140350877193</c:v>
                </c:pt>
                <c:pt idx="5">
                  <c:v>11.721592859594919</c:v>
                </c:pt>
              </c:numCache>
            </c:numRef>
          </c:val>
        </c:ser>
        <c:ser>
          <c:idx val="4"/>
          <c:order val="4"/>
          <c:tx>
            <c:strRef>
              <c:f>avereageCredits!$A$7</c:f>
              <c:strCache>
                <c:ptCount val="1"/>
                <c:pt idx="0">
                  <c:v>Fall 2012</c:v>
                </c:pt>
              </c:strCache>
            </c:strRef>
          </c:tx>
          <c:invertIfNegative val="0"/>
          <c:cat>
            <c:strRef>
              <c:f>avereageCredits!$B$2:$G$2</c:f>
              <c:strCache>
                <c:ptCount val="6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  <c:pt idx="5">
                  <c:v>College</c:v>
                </c:pt>
              </c:strCache>
            </c:strRef>
          </c:cat>
          <c:val>
            <c:numRef>
              <c:f>avereageCredits!$B$7:$G$7</c:f>
              <c:numCache>
                <c:formatCode>0.0</c:formatCode>
                <c:ptCount val="6"/>
                <c:pt idx="0">
                  <c:v>12.366748166259169</c:v>
                </c:pt>
                <c:pt idx="1">
                  <c:v>9.6100746268656714</c:v>
                </c:pt>
                <c:pt idx="2">
                  <c:v>12.262862488306828</c:v>
                </c:pt>
                <c:pt idx="3">
                  <c:v>10.445525291828794</c:v>
                </c:pt>
                <c:pt idx="4">
                  <c:v>10.711453744493392</c:v>
                </c:pt>
                <c:pt idx="5">
                  <c:v>11.380284256559767</c:v>
                </c:pt>
              </c:numCache>
            </c:numRef>
          </c:val>
        </c:ser>
        <c:ser>
          <c:idx val="5"/>
          <c:order val="5"/>
          <c:tx>
            <c:strRef>
              <c:f>avereageCredits!$A$8</c:f>
              <c:strCache>
                <c:ptCount val="1"/>
                <c:pt idx="0">
                  <c:v>Fall 2013</c:v>
                </c:pt>
              </c:strCache>
            </c:strRef>
          </c:tx>
          <c:invertIfNegative val="0"/>
          <c:cat>
            <c:strRef>
              <c:f>avereageCredits!$B$2:$G$2</c:f>
              <c:strCache>
                <c:ptCount val="6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  <c:pt idx="5">
                  <c:v>College</c:v>
                </c:pt>
              </c:strCache>
            </c:strRef>
          </c:cat>
          <c:val>
            <c:numRef>
              <c:f>avereageCredits!$B$8:$G$8</c:f>
              <c:numCache>
                <c:formatCode>0.0</c:formatCode>
                <c:ptCount val="6"/>
                <c:pt idx="0">
                  <c:v>11.899686520376175</c:v>
                </c:pt>
                <c:pt idx="1">
                  <c:v>9.6111111111111107</c:v>
                </c:pt>
                <c:pt idx="2">
                  <c:v>12.465093411996067</c:v>
                </c:pt>
                <c:pt idx="3">
                  <c:v>10.472470238095237</c:v>
                </c:pt>
                <c:pt idx="4">
                  <c:v>10.974358974358974</c:v>
                </c:pt>
                <c:pt idx="5">
                  <c:v>11.441537203597711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49024"/>
        <c:axId val="46450560"/>
      </c:barChart>
      <c:catAx>
        <c:axId val="464490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6450560"/>
        <c:crosses val="autoZero"/>
        <c:auto val="1"/>
        <c:lblAlgn val="ctr"/>
        <c:lblOffset val="100"/>
        <c:noMultiLvlLbl val="0"/>
      </c:catAx>
      <c:valAx>
        <c:axId val="46450560"/>
        <c:scaling>
          <c:orientation val="minMax"/>
          <c:min val="6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464490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9</xdr:row>
      <xdr:rowOff>179070</xdr:rowOff>
    </xdr:from>
    <xdr:to>
      <xdr:col>7</xdr:col>
      <xdr:colOff>335280</xdr:colOff>
      <xdr:row>24</xdr:row>
      <xdr:rowOff>179070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28</xdr:row>
      <xdr:rowOff>0</xdr:rowOff>
    </xdr:from>
    <xdr:to>
      <xdr:col>10</xdr:col>
      <xdr:colOff>304800</xdr:colOff>
      <xdr:row>43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</xdr:colOff>
      <xdr:row>34</xdr:row>
      <xdr:rowOff>19050</xdr:rowOff>
    </xdr:from>
    <xdr:to>
      <xdr:col>15</xdr:col>
      <xdr:colOff>320040</xdr:colOff>
      <xdr:row>49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45720</xdr:colOff>
      <xdr:row>50</xdr:row>
      <xdr:rowOff>11430</xdr:rowOff>
    </xdr:from>
    <xdr:to>
      <xdr:col>15</xdr:col>
      <xdr:colOff>350520</xdr:colOff>
      <xdr:row>65</xdr:row>
      <xdr:rowOff>11430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</xdr:row>
      <xdr:rowOff>0</xdr:rowOff>
    </xdr:from>
    <xdr:to>
      <xdr:col>15</xdr:col>
      <xdr:colOff>472440</xdr:colOff>
      <xdr:row>16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18</xdr:row>
      <xdr:rowOff>0</xdr:rowOff>
    </xdr:from>
    <xdr:to>
      <xdr:col>15</xdr:col>
      <xdr:colOff>304800</xdr:colOff>
      <xdr:row>33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0.395</cdr:x>
      <cdr:y>0.09028</cdr:y>
    </cdr:from>
    <cdr:to>
      <cdr:x>0.56667</cdr:x>
      <cdr:y>0.10972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805940" y="247650"/>
          <a:ext cx="784860" cy="533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0.395</cdr:x>
      <cdr:y>0.09306</cdr:y>
    </cdr:from>
    <cdr:to>
      <cdr:x>0.56667</cdr:x>
      <cdr:y>0.10972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805940" y="255270"/>
          <a:ext cx="784860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10</xdr:row>
      <xdr:rowOff>26670</xdr:rowOff>
    </xdr:from>
    <xdr:to>
      <xdr:col>7</xdr:col>
      <xdr:colOff>327660</xdr:colOff>
      <xdr:row>25</xdr:row>
      <xdr:rowOff>26670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opLeftCell="A43" workbookViewId="0">
      <selection activeCell="A59" sqref="A59:G70"/>
    </sheetView>
  </sheetViews>
  <sheetFormatPr defaultRowHeight="14.4" x14ac:dyDescent="0.3"/>
  <sheetData>
    <row r="1" spans="1:15" x14ac:dyDescent="0.3">
      <c r="A1" s="4" t="s">
        <v>21</v>
      </c>
      <c r="I1" s="4" t="s">
        <v>24</v>
      </c>
    </row>
    <row r="2" spans="1:15" x14ac:dyDescent="0.3">
      <c r="A2" s="1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I2" s="1" t="s">
        <v>0</v>
      </c>
      <c r="J2" s="5" t="s">
        <v>1</v>
      </c>
      <c r="K2" s="5" t="s">
        <v>2</v>
      </c>
      <c r="L2" s="5" t="s">
        <v>3</v>
      </c>
      <c r="M2" s="5" t="s">
        <v>4</v>
      </c>
      <c r="N2" s="5" t="s">
        <v>5</v>
      </c>
      <c r="O2" s="5" t="s">
        <v>6</v>
      </c>
    </row>
    <row r="3" spans="1:15" x14ac:dyDescent="0.3">
      <c r="A3" s="2" t="s">
        <v>7</v>
      </c>
      <c r="B3" s="6">
        <v>5117</v>
      </c>
      <c r="C3" s="6">
        <v>2487</v>
      </c>
      <c r="D3" s="6">
        <v>11004</v>
      </c>
      <c r="E3" s="6">
        <v>7435</v>
      </c>
      <c r="F3" s="6">
        <v>2361</v>
      </c>
      <c r="G3" s="6">
        <v>28404</v>
      </c>
      <c r="I3" s="2" t="s">
        <v>7</v>
      </c>
      <c r="J3" s="19">
        <f>B3/$G3</f>
        <v>0.18015068300239404</v>
      </c>
      <c r="K3" s="19">
        <f t="shared" ref="K3:O3" si="0">C3/$G3</f>
        <v>8.7558090409801434E-2</v>
      </c>
      <c r="L3" s="19">
        <f t="shared" si="0"/>
        <v>0.38741022391212504</v>
      </c>
      <c r="M3" s="19">
        <f t="shared" si="0"/>
        <v>0.26175890719616957</v>
      </c>
      <c r="N3" s="19">
        <f t="shared" si="0"/>
        <v>8.3122095479509925E-2</v>
      </c>
      <c r="O3" s="19">
        <f t="shared" si="0"/>
        <v>1</v>
      </c>
    </row>
    <row r="4" spans="1:15" x14ac:dyDescent="0.3">
      <c r="A4" s="2" t="s">
        <v>8</v>
      </c>
      <c r="B4" s="6">
        <v>6592</v>
      </c>
      <c r="C4" s="6">
        <v>2260.5</v>
      </c>
      <c r="D4" s="6">
        <v>12054</v>
      </c>
      <c r="E4" s="6">
        <v>8031</v>
      </c>
      <c r="F4" s="6">
        <v>2570</v>
      </c>
      <c r="G4" s="6">
        <v>31507.5</v>
      </c>
      <c r="I4" s="2" t="s">
        <v>8</v>
      </c>
      <c r="J4" s="19">
        <f t="shared" ref="J4:J7" si="1">B4/$G4</f>
        <v>0.20922002697770373</v>
      </c>
      <c r="K4" s="19">
        <f t="shared" ref="K4:K7" si="2">C4/$G4</f>
        <v>7.1744822661271121E-2</v>
      </c>
      <c r="L4" s="19">
        <f t="shared" ref="L4:L7" si="3">D4/$G4</f>
        <v>0.38257557724351343</v>
      </c>
      <c r="M4" s="19">
        <f t="shared" ref="M4:M7" si="4">E4/$G4</f>
        <v>0.25489169245417759</v>
      </c>
      <c r="N4" s="19">
        <f t="shared" ref="N4:N7" si="5">F4/$G4</f>
        <v>8.1567880663334133E-2</v>
      </c>
      <c r="O4" s="19">
        <f t="shared" ref="O4:O7" si="6">G4/$G4</f>
        <v>1</v>
      </c>
    </row>
    <row r="5" spans="1:15" x14ac:dyDescent="0.3">
      <c r="A5" s="2" t="s">
        <v>9</v>
      </c>
      <c r="B5" s="3">
        <v>5848</v>
      </c>
      <c r="C5" s="3">
        <v>2483.5</v>
      </c>
      <c r="D5" s="3">
        <v>12958</v>
      </c>
      <c r="E5" s="3">
        <v>8647</v>
      </c>
      <c r="F5" s="3">
        <v>2542.5</v>
      </c>
      <c r="G5" s="3">
        <v>32479</v>
      </c>
      <c r="I5" s="2" t="s">
        <v>9</v>
      </c>
      <c r="J5" s="19">
        <f t="shared" si="1"/>
        <v>0.18005480464300008</v>
      </c>
      <c r="K5" s="19">
        <f t="shared" si="2"/>
        <v>7.6464792635241238E-2</v>
      </c>
      <c r="L5" s="19">
        <f t="shared" si="3"/>
        <v>0.39896548539056004</v>
      </c>
      <c r="M5" s="19">
        <f t="shared" si="4"/>
        <v>0.26623356630438128</v>
      </c>
      <c r="N5" s="19">
        <f t="shared" si="5"/>
        <v>7.8281351026817325E-2</v>
      </c>
      <c r="O5" s="19">
        <f t="shared" si="6"/>
        <v>1</v>
      </c>
    </row>
    <row r="6" spans="1:15" x14ac:dyDescent="0.3">
      <c r="A6" s="2" t="s">
        <v>10</v>
      </c>
      <c r="B6" s="3">
        <v>5953</v>
      </c>
      <c r="C6" s="3">
        <v>2679.5</v>
      </c>
      <c r="D6" s="3">
        <v>13576</v>
      </c>
      <c r="E6" s="3">
        <v>9243.5</v>
      </c>
      <c r="F6" s="3">
        <v>2693</v>
      </c>
      <c r="G6" s="3">
        <v>34145</v>
      </c>
      <c r="I6" s="2" t="s">
        <v>10</v>
      </c>
      <c r="J6" s="19">
        <f t="shared" si="1"/>
        <v>0.17434470639917996</v>
      </c>
      <c r="K6" s="19">
        <f t="shared" si="2"/>
        <v>7.8474154341777708E-2</v>
      </c>
      <c r="L6" s="19">
        <f t="shared" si="3"/>
        <v>0.39759847708302826</v>
      </c>
      <c r="M6" s="19">
        <f t="shared" si="4"/>
        <v>0.27071313515888124</v>
      </c>
      <c r="N6" s="19">
        <f t="shared" si="5"/>
        <v>7.8869527017132818E-2</v>
      </c>
      <c r="O6" s="19">
        <f t="shared" si="6"/>
        <v>1</v>
      </c>
    </row>
    <row r="7" spans="1:15" x14ac:dyDescent="0.3">
      <c r="A7" s="2" t="s">
        <v>11</v>
      </c>
      <c r="B7" s="3">
        <v>5058</v>
      </c>
      <c r="C7" s="3">
        <v>2575.5</v>
      </c>
      <c r="D7" s="3">
        <v>13109</v>
      </c>
      <c r="E7" s="3">
        <v>8053.5</v>
      </c>
      <c r="F7" s="3">
        <v>2431.5</v>
      </c>
      <c r="G7" s="3">
        <v>31227.5</v>
      </c>
      <c r="I7" s="2" t="s">
        <v>11</v>
      </c>
      <c r="J7" s="19">
        <f t="shared" si="1"/>
        <v>0.16197262028660636</v>
      </c>
      <c r="K7" s="19">
        <f t="shared" si="2"/>
        <v>8.2475382275238165E-2</v>
      </c>
      <c r="L7" s="19">
        <f t="shared" si="3"/>
        <v>0.41979024897926509</v>
      </c>
      <c r="M7" s="19">
        <f t="shared" si="4"/>
        <v>0.2578976863341606</v>
      </c>
      <c r="N7" s="19">
        <f t="shared" si="5"/>
        <v>7.7864062124729808E-2</v>
      </c>
      <c r="O7" s="19">
        <f t="shared" si="6"/>
        <v>1</v>
      </c>
    </row>
    <row r="8" spans="1:15" x14ac:dyDescent="0.3">
      <c r="A8" s="24" t="s">
        <v>20</v>
      </c>
      <c r="B8" s="3">
        <v>3796</v>
      </c>
      <c r="C8" s="3">
        <v>2335.5</v>
      </c>
      <c r="D8" s="3">
        <v>12677</v>
      </c>
      <c r="E8" s="3">
        <v>7037.5</v>
      </c>
      <c r="F8" s="3">
        <v>2140</v>
      </c>
      <c r="G8" s="3">
        <v>27986</v>
      </c>
      <c r="I8" s="23" t="s">
        <v>20</v>
      </c>
      <c r="J8" s="19">
        <f t="shared" ref="J8" si="7">B8/$G8</f>
        <v>0.13563924819552634</v>
      </c>
      <c r="K8" s="19">
        <f t="shared" ref="K8" si="8">C8/$G8</f>
        <v>8.3452440505967271E-2</v>
      </c>
      <c r="L8" s="19">
        <f t="shared" ref="L8" si="9">D8/$G8</f>
        <v>0.45297648824412207</v>
      </c>
      <c r="M8" s="19">
        <f t="shared" ref="M8" si="10">E8/$G8</f>
        <v>0.2514650182233974</v>
      </c>
      <c r="N8" s="19">
        <f t="shared" ref="N8" si="11">F8/$G8</f>
        <v>7.6466804830986917E-2</v>
      </c>
      <c r="O8" s="19">
        <f t="shared" ref="O8" si="12">G8/$G8</f>
        <v>1</v>
      </c>
    </row>
    <row r="9" spans="1:15" x14ac:dyDescent="0.3">
      <c r="A9" s="23"/>
      <c r="B9" s="21"/>
      <c r="C9" s="21"/>
      <c r="D9" s="21"/>
      <c r="E9" s="21"/>
      <c r="F9" s="21"/>
      <c r="G9" s="21"/>
      <c r="I9" s="20"/>
      <c r="J9" s="22"/>
      <c r="K9" s="22"/>
      <c r="L9" s="22"/>
      <c r="M9" s="22"/>
      <c r="N9" s="22"/>
      <c r="O9" s="22"/>
    </row>
    <row r="27" spans="1:2" x14ac:dyDescent="0.3">
      <c r="A27" s="4" t="s">
        <v>12</v>
      </c>
    </row>
    <row r="28" spans="1:2" x14ac:dyDescent="0.3">
      <c r="A28" s="1" t="s">
        <v>0</v>
      </c>
      <c r="B28" s="5" t="s">
        <v>13</v>
      </c>
    </row>
    <row r="29" spans="1:2" x14ac:dyDescent="0.3">
      <c r="A29" s="2" t="s">
        <v>7</v>
      </c>
      <c r="B29" s="6">
        <v>28404</v>
      </c>
    </row>
    <row r="30" spans="1:2" x14ac:dyDescent="0.3">
      <c r="A30" s="2" t="s">
        <v>8</v>
      </c>
      <c r="B30" s="6">
        <v>31507.5</v>
      </c>
    </row>
    <row r="31" spans="1:2" x14ac:dyDescent="0.3">
      <c r="A31" s="2" t="s">
        <v>9</v>
      </c>
      <c r="B31" s="3">
        <v>32479</v>
      </c>
    </row>
    <row r="32" spans="1:2" x14ac:dyDescent="0.3">
      <c r="A32" s="2" t="s">
        <v>10</v>
      </c>
      <c r="B32" s="3">
        <v>34145</v>
      </c>
    </row>
    <row r="33" spans="1:7" x14ac:dyDescent="0.3">
      <c r="A33" s="2" t="s">
        <v>11</v>
      </c>
      <c r="B33" s="3">
        <v>31227.5</v>
      </c>
    </row>
    <row r="34" spans="1:7" x14ac:dyDescent="0.3">
      <c r="A34" s="24" t="s">
        <v>20</v>
      </c>
      <c r="B34" s="3">
        <f>G8</f>
        <v>27986</v>
      </c>
    </row>
    <row r="35" spans="1:7" x14ac:dyDescent="0.3">
      <c r="A35" s="23"/>
      <c r="B35" s="21"/>
    </row>
    <row r="46" spans="1:7" x14ac:dyDescent="0.3">
      <c r="A46" t="s">
        <v>25</v>
      </c>
    </row>
    <row r="47" spans="1:7" x14ac:dyDescent="0.3">
      <c r="A47" s="31" t="s">
        <v>0</v>
      </c>
      <c r="B47" s="28" t="s">
        <v>1</v>
      </c>
      <c r="C47" s="28" t="s">
        <v>2</v>
      </c>
      <c r="D47" s="28" t="s">
        <v>3</v>
      </c>
      <c r="E47" s="28" t="s">
        <v>4</v>
      </c>
      <c r="F47" s="28" t="s">
        <v>5</v>
      </c>
      <c r="G47" s="28" t="s">
        <v>13</v>
      </c>
    </row>
    <row r="48" spans="1:7" x14ac:dyDescent="0.3">
      <c r="A48" s="35" t="s">
        <v>31</v>
      </c>
      <c r="B48" s="29">
        <v>7768.5</v>
      </c>
      <c r="C48" s="29">
        <v>2728</v>
      </c>
      <c r="D48" s="29">
        <v>11849</v>
      </c>
      <c r="E48" s="29">
        <v>6852.5</v>
      </c>
      <c r="F48" s="29">
        <v>1730</v>
      </c>
      <c r="G48" s="29">
        <v>30928</v>
      </c>
    </row>
    <row r="49" spans="1:7" x14ac:dyDescent="0.3">
      <c r="A49" s="35" t="s">
        <v>28</v>
      </c>
      <c r="B49" s="29">
        <v>3961</v>
      </c>
      <c r="C49" s="29">
        <v>2523.5</v>
      </c>
      <c r="D49" s="29">
        <v>11093.5</v>
      </c>
      <c r="E49" s="29">
        <v>6707.5</v>
      </c>
      <c r="F49" s="29">
        <v>1825.5</v>
      </c>
      <c r="G49" s="29">
        <v>26111</v>
      </c>
    </row>
    <row r="50" spans="1:7" x14ac:dyDescent="0.3">
      <c r="A50" s="35" t="s">
        <v>29</v>
      </c>
      <c r="B50" s="29">
        <v>6495</v>
      </c>
      <c r="C50" s="29">
        <v>1801.5</v>
      </c>
      <c r="D50" s="29">
        <v>11461</v>
      </c>
      <c r="E50" s="29">
        <v>6638.5</v>
      </c>
      <c r="F50" s="29">
        <v>1892.5</v>
      </c>
      <c r="G50" s="29">
        <v>28288.5</v>
      </c>
    </row>
    <row r="51" spans="1:7" x14ac:dyDescent="0.3">
      <c r="A51" s="35" t="s">
        <v>30</v>
      </c>
      <c r="B51" s="29">
        <v>5653</v>
      </c>
      <c r="C51" s="29">
        <v>1778</v>
      </c>
      <c r="D51" s="29">
        <v>11616</v>
      </c>
      <c r="E51" s="29">
        <v>6996</v>
      </c>
      <c r="F51" s="29">
        <v>2065</v>
      </c>
      <c r="G51" s="29">
        <v>28108</v>
      </c>
    </row>
    <row r="52" spans="1:7" x14ac:dyDescent="0.3">
      <c r="A52" s="32" t="s">
        <v>7</v>
      </c>
      <c r="B52" s="6">
        <v>5117</v>
      </c>
      <c r="C52" s="6">
        <v>2487</v>
      </c>
      <c r="D52" s="6">
        <v>11004</v>
      </c>
      <c r="E52" s="6">
        <v>7435</v>
      </c>
      <c r="F52" s="6">
        <v>2361</v>
      </c>
      <c r="G52" s="6">
        <v>28404</v>
      </c>
    </row>
    <row r="53" spans="1:7" x14ac:dyDescent="0.3">
      <c r="A53" s="32" t="s">
        <v>8</v>
      </c>
      <c r="B53" s="6">
        <v>6592</v>
      </c>
      <c r="C53" s="6">
        <v>2260.5</v>
      </c>
      <c r="D53" s="6">
        <v>12054</v>
      </c>
      <c r="E53" s="6">
        <v>8031</v>
      </c>
      <c r="F53" s="6">
        <v>2570</v>
      </c>
      <c r="G53" s="6">
        <v>31507.5</v>
      </c>
    </row>
    <row r="54" spans="1:7" x14ac:dyDescent="0.3">
      <c r="A54" s="32" t="s">
        <v>9</v>
      </c>
      <c r="B54" s="3">
        <v>5848</v>
      </c>
      <c r="C54" s="3">
        <v>2483.5</v>
      </c>
      <c r="D54" s="3">
        <v>12958</v>
      </c>
      <c r="E54" s="3">
        <v>8647</v>
      </c>
      <c r="F54" s="3">
        <v>2542.5</v>
      </c>
      <c r="G54" s="3">
        <v>32479</v>
      </c>
    </row>
    <row r="55" spans="1:7" x14ac:dyDescent="0.3">
      <c r="A55" s="32" t="s">
        <v>10</v>
      </c>
      <c r="B55" s="3">
        <v>5953</v>
      </c>
      <c r="C55" s="3">
        <v>2679.5</v>
      </c>
      <c r="D55" s="3">
        <v>13576</v>
      </c>
      <c r="E55" s="3">
        <v>9243.5</v>
      </c>
      <c r="F55" s="3">
        <v>2693</v>
      </c>
      <c r="G55" s="3">
        <v>34145</v>
      </c>
    </row>
    <row r="56" spans="1:7" x14ac:dyDescent="0.3">
      <c r="A56" s="32" t="s">
        <v>11</v>
      </c>
      <c r="B56" s="3">
        <v>5058</v>
      </c>
      <c r="C56" s="3">
        <v>2575.5</v>
      </c>
      <c r="D56" s="3">
        <v>13109</v>
      </c>
      <c r="E56" s="3">
        <v>8053.5</v>
      </c>
      <c r="F56" s="3">
        <v>2431.5</v>
      </c>
      <c r="G56" s="3">
        <v>31227.5</v>
      </c>
    </row>
    <row r="57" spans="1:7" x14ac:dyDescent="0.3">
      <c r="A57" s="33" t="s">
        <v>20</v>
      </c>
      <c r="B57" s="3">
        <v>3796</v>
      </c>
      <c r="C57" s="3">
        <v>2335.5</v>
      </c>
      <c r="D57" s="3">
        <v>12677</v>
      </c>
      <c r="E57" s="3">
        <v>7037.5</v>
      </c>
      <c r="F57" s="3">
        <v>2140</v>
      </c>
      <c r="G57" s="3">
        <v>27986</v>
      </c>
    </row>
    <row r="58" spans="1:7" x14ac:dyDescent="0.3">
      <c r="A58" s="34"/>
    </row>
    <row r="59" spans="1:7" x14ac:dyDescent="0.3">
      <c r="A59" s="34" t="s">
        <v>26</v>
      </c>
    </row>
    <row r="60" spans="1:7" x14ac:dyDescent="0.3">
      <c r="A60" s="31" t="s">
        <v>0</v>
      </c>
      <c r="B60" s="28" t="s">
        <v>1</v>
      </c>
      <c r="C60" s="28" t="s">
        <v>2</v>
      </c>
      <c r="D60" s="28" t="s">
        <v>3</v>
      </c>
      <c r="E60" s="28" t="s">
        <v>4</v>
      </c>
      <c r="F60" s="28" t="s">
        <v>5</v>
      </c>
      <c r="G60" s="30" t="s">
        <v>16</v>
      </c>
    </row>
    <row r="61" spans="1:7" x14ac:dyDescent="0.3">
      <c r="A61" s="35" t="s">
        <v>31</v>
      </c>
      <c r="B61" s="29">
        <f>B48/12</f>
        <v>647.375</v>
      </c>
      <c r="C61" s="29">
        <f t="shared" ref="C61:G61" si="13">C48/12</f>
        <v>227.33333333333334</v>
      </c>
      <c r="D61" s="29">
        <f t="shared" si="13"/>
        <v>987.41666666666663</v>
      </c>
      <c r="E61" s="29">
        <f t="shared" si="13"/>
        <v>571.04166666666663</v>
      </c>
      <c r="F61" s="29">
        <f t="shared" si="13"/>
        <v>144.16666666666666</v>
      </c>
      <c r="G61" s="29">
        <f t="shared" si="13"/>
        <v>2577.3333333333335</v>
      </c>
    </row>
    <row r="62" spans="1:7" x14ac:dyDescent="0.3">
      <c r="A62" s="35" t="s">
        <v>28</v>
      </c>
      <c r="B62" s="29">
        <f t="shared" ref="B62:G62" si="14">B49/12</f>
        <v>330.08333333333331</v>
      </c>
      <c r="C62" s="29">
        <f t="shared" si="14"/>
        <v>210.29166666666666</v>
      </c>
      <c r="D62" s="29">
        <f t="shared" si="14"/>
        <v>924.45833333333337</v>
      </c>
      <c r="E62" s="29">
        <f t="shared" si="14"/>
        <v>558.95833333333337</v>
      </c>
      <c r="F62" s="29">
        <f t="shared" si="14"/>
        <v>152.125</v>
      </c>
      <c r="G62" s="29">
        <f t="shared" si="14"/>
        <v>2175.9166666666665</v>
      </c>
    </row>
    <row r="63" spans="1:7" x14ac:dyDescent="0.3">
      <c r="A63" s="35" t="s">
        <v>29</v>
      </c>
      <c r="B63" s="29">
        <f t="shared" ref="B63:G63" si="15">B50/12</f>
        <v>541.25</v>
      </c>
      <c r="C63" s="29">
        <f t="shared" si="15"/>
        <v>150.125</v>
      </c>
      <c r="D63" s="29">
        <f t="shared" si="15"/>
        <v>955.08333333333337</v>
      </c>
      <c r="E63" s="29">
        <f t="shared" si="15"/>
        <v>553.20833333333337</v>
      </c>
      <c r="F63" s="29">
        <f t="shared" si="15"/>
        <v>157.70833333333334</v>
      </c>
      <c r="G63" s="29">
        <f t="shared" si="15"/>
        <v>2357.375</v>
      </c>
    </row>
    <row r="64" spans="1:7" x14ac:dyDescent="0.3">
      <c r="A64" s="35" t="s">
        <v>30</v>
      </c>
      <c r="B64" s="29">
        <f t="shared" ref="B64:G64" si="16">B51/12</f>
        <v>471.08333333333331</v>
      </c>
      <c r="C64" s="29">
        <f t="shared" si="16"/>
        <v>148.16666666666666</v>
      </c>
      <c r="D64" s="29">
        <f t="shared" si="16"/>
        <v>968</v>
      </c>
      <c r="E64" s="29">
        <f t="shared" si="16"/>
        <v>583</v>
      </c>
      <c r="F64" s="29">
        <f t="shared" si="16"/>
        <v>172.08333333333334</v>
      </c>
      <c r="G64" s="29">
        <f t="shared" si="16"/>
        <v>2342.3333333333335</v>
      </c>
    </row>
    <row r="65" spans="1:7" x14ac:dyDescent="0.3">
      <c r="A65" s="32" t="s">
        <v>7</v>
      </c>
      <c r="B65" s="29">
        <f t="shared" ref="B65:G65" si="17">B52/12</f>
        <v>426.41666666666669</v>
      </c>
      <c r="C65" s="29">
        <f t="shared" si="17"/>
        <v>207.25</v>
      </c>
      <c r="D65" s="29">
        <f t="shared" si="17"/>
        <v>917</v>
      </c>
      <c r="E65" s="29">
        <f t="shared" si="17"/>
        <v>619.58333333333337</v>
      </c>
      <c r="F65" s="29">
        <f t="shared" si="17"/>
        <v>196.75</v>
      </c>
      <c r="G65" s="29">
        <f t="shared" si="17"/>
        <v>2367</v>
      </c>
    </row>
    <row r="66" spans="1:7" x14ac:dyDescent="0.3">
      <c r="A66" s="32" t="s">
        <v>8</v>
      </c>
      <c r="B66" s="29">
        <f t="shared" ref="B66:G66" si="18">B53/12</f>
        <v>549.33333333333337</v>
      </c>
      <c r="C66" s="29">
        <f t="shared" si="18"/>
        <v>188.375</v>
      </c>
      <c r="D66" s="29">
        <f t="shared" si="18"/>
        <v>1004.5</v>
      </c>
      <c r="E66" s="29">
        <f t="shared" si="18"/>
        <v>669.25</v>
      </c>
      <c r="F66" s="29">
        <f t="shared" si="18"/>
        <v>214.16666666666666</v>
      </c>
      <c r="G66" s="29">
        <f t="shared" si="18"/>
        <v>2625.625</v>
      </c>
    </row>
    <row r="67" spans="1:7" x14ac:dyDescent="0.3">
      <c r="A67" s="32" t="s">
        <v>9</v>
      </c>
      <c r="B67" s="29">
        <f t="shared" ref="B67:G67" si="19">B54/12</f>
        <v>487.33333333333331</v>
      </c>
      <c r="C67" s="29">
        <f t="shared" si="19"/>
        <v>206.95833333333334</v>
      </c>
      <c r="D67" s="29">
        <f t="shared" si="19"/>
        <v>1079.8333333333333</v>
      </c>
      <c r="E67" s="29">
        <f t="shared" si="19"/>
        <v>720.58333333333337</v>
      </c>
      <c r="F67" s="29">
        <f t="shared" si="19"/>
        <v>211.875</v>
      </c>
      <c r="G67" s="29">
        <f t="shared" si="19"/>
        <v>2706.5833333333335</v>
      </c>
    </row>
    <row r="68" spans="1:7" x14ac:dyDescent="0.3">
      <c r="A68" s="32" t="s">
        <v>10</v>
      </c>
      <c r="B68" s="29">
        <f t="shared" ref="B68:G68" si="20">B55/12</f>
        <v>496.08333333333331</v>
      </c>
      <c r="C68" s="29">
        <f t="shared" si="20"/>
        <v>223.29166666666666</v>
      </c>
      <c r="D68" s="29">
        <f t="shared" si="20"/>
        <v>1131.3333333333333</v>
      </c>
      <c r="E68" s="29">
        <f t="shared" si="20"/>
        <v>770.29166666666663</v>
      </c>
      <c r="F68" s="29">
        <f t="shared" si="20"/>
        <v>224.41666666666666</v>
      </c>
      <c r="G68" s="29">
        <f t="shared" si="20"/>
        <v>2845.4166666666665</v>
      </c>
    </row>
    <row r="69" spans="1:7" x14ac:dyDescent="0.3">
      <c r="A69" s="32" t="s">
        <v>11</v>
      </c>
      <c r="B69" s="29">
        <f t="shared" ref="B69:G69" si="21">B56/12</f>
        <v>421.5</v>
      </c>
      <c r="C69" s="29">
        <f t="shared" si="21"/>
        <v>214.625</v>
      </c>
      <c r="D69" s="29">
        <f t="shared" si="21"/>
        <v>1092.4166666666667</v>
      </c>
      <c r="E69" s="29">
        <f t="shared" si="21"/>
        <v>671.125</v>
      </c>
      <c r="F69" s="29">
        <f t="shared" si="21"/>
        <v>202.625</v>
      </c>
      <c r="G69" s="29">
        <f t="shared" si="21"/>
        <v>2602.2916666666665</v>
      </c>
    </row>
    <row r="70" spans="1:7" x14ac:dyDescent="0.3">
      <c r="A70" s="33" t="s">
        <v>20</v>
      </c>
      <c r="B70" s="29">
        <f t="shared" ref="B70:G70" si="22">B57/12</f>
        <v>316.33333333333331</v>
      </c>
      <c r="C70" s="29">
        <f t="shared" si="22"/>
        <v>194.625</v>
      </c>
      <c r="D70" s="29">
        <f t="shared" si="22"/>
        <v>1056.4166666666667</v>
      </c>
      <c r="E70" s="29">
        <f t="shared" si="22"/>
        <v>586.45833333333337</v>
      </c>
      <c r="F70" s="29">
        <f t="shared" si="22"/>
        <v>178.33333333333334</v>
      </c>
      <c r="G70" s="29">
        <f t="shared" si="22"/>
        <v>2332.1666666666665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0"/>
  <sheetViews>
    <sheetView tabSelected="1" workbookViewId="0">
      <selection activeCell="R17" sqref="R17"/>
    </sheetView>
  </sheetViews>
  <sheetFormatPr defaultRowHeight="14.4" x14ac:dyDescent="0.3"/>
  <cols>
    <col min="1" max="1" width="11.33203125" customWidth="1"/>
  </cols>
  <sheetData>
    <row r="1" spans="1:21" x14ac:dyDescent="0.3">
      <c r="A1" s="4" t="s">
        <v>21</v>
      </c>
      <c r="Q1" s="11" t="s">
        <v>27</v>
      </c>
      <c r="R1" s="7"/>
      <c r="S1" s="7"/>
      <c r="T1" s="7"/>
      <c r="U1" s="7"/>
    </row>
    <row r="2" spans="1:21" x14ac:dyDescent="0.3">
      <c r="A2" s="1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Q2" s="12" t="s">
        <v>0</v>
      </c>
      <c r="R2" s="13" t="s">
        <v>17</v>
      </c>
      <c r="S2" s="13" t="s">
        <v>16</v>
      </c>
      <c r="T2" s="13" t="s">
        <v>19</v>
      </c>
    </row>
    <row r="3" spans="1:21" x14ac:dyDescent="0.3">
      <c r="A3" s="2" t="s">
        <v>7</v>
      </c>
      <c r="B3" s="6">
        <v>5117</v>
      </c>
      <c r="C3" s="6">
        <v>2487</v>
      </c>
      <c r="D3" s="6">
        <v>11004</v>
      </c>
      <c r="E3" s="6">
        <v>7435</v>
      </c>
      <c r="F3" s="6">
        <v>2361</v>
      </c>
      <c r="G3" s="6">
        <v>28404</v>
      </c>
      <c r="Q3" s="14" t="s">
        <v>7</v>
      </c>
      <c r="R3" s="15">
        <v>2455</v>
      </c>
      <c r="S3" s="17">
        <v>2367</v>
      </c>
      <c r="T3" s="18">
        <f>(S3-R3)/R3</f>
        <v>-3.5845213849287169E-2</v>
      </c>
    </row>
    <row r="4" spans="1:21" x14ac:dyDescent="0.3">
      <c r="A4" s="2" t="s">
        <v>8</v>
      </c>
      <c r="B4" s="6">
        <v>6592</v>
      </c>
      <c r="C4" s="6">
        <v>2260.5</v>
      </c>
      <c r="D4" s="6">
        <v>12054</v>
      </c>
      <c r="E4" s="6">
        <v>8031</v>
      </c>
      <c r="F4" s="6">
        <v>2570</v>
      </c>
      <c r="G4" s="6">
        <v>31507.5</v>
      </c>
      <c r="Q4" s="14" t="s">
        <v>8</v>
      </c>
      <c r="R4" s="15">
        <v>2758</v>
      </c>
      <c r="S4" s="17">
        <v>2625.625</v>
      </c>
      <c r="T4" s="18">
        <f t="shared" ref="T4:T8" si="0">(S4-R4)/R4</f>
        <v>-4.7996736765772298E-2</v>
      </c>
    </row>
    <row r="5" spans="1:21" x14ac:dyDescent="0.3">
      <c r="A5" s="2" t="s">
        <v>9</v>
      </c>
      <c r="B5" s="3">
        <v>5848</v>
      </c>
      <c r="C5" s="3">
        <v>2483.5</v>
      </c>
      <c r="D5" s="3">
        <v>12958</v>
      </c>
      <c r="E5" s="3">
        <v>8647</v>
      </c>
      <c r="F5" s="3">
        <v>2542.5</v>
      </c>
      <c r="G5" s="3">
        <v>32479</v>
      </c>
      <c r="Q5" s="14" t="s">
        <v>15</v>
      </c>
      <c r="R5" s="15">
        <v>2699</v>
      </c>
      <c r="S5" s="17">
        <v>2706.5833333333335</v>
      </c>
      <c r="T5" s="18">
        <f t="shared" si="0"/>
        <v>2.8096825984933252E-3</v>
      </c>
    </row>
    <row r="6" spans="1:21" x14ac:dyDescent="0.3">
      <c r="A6" s="2" t="s">
        <v>10</v>
      </c>
      <c r="B6" s="3">
        <v>5953</v>
      </c>
      <c r="C6" s="3">
        <v>2679.5</v>
      </c>
      <c r="D6" s="3">
        <v>13576</v>
      </c>
      <c r="E6" s="3">
        <v>9243.5</v>
      </c>
      <c r="F6" s="3">
        <v>2693</v>
      </c>
      <c r="G6" s="3">
        <v>34145</v>
      </c>
      <c r="Q6" s="14" t="s">
        <v>10</v>
      </c>
      <c r="R6" s="15">
        <v>2913</v>
      </c>
      <c r="S6" s="17">
        <v>2845.4166666666665</v>
      </c>
      <c r="T6" s="18">
        <f t="shared" si="0"/>
        <v>-2.3200595033756776E-2</v>
      </c>
    </row>
    <row r="7" spans="1:21" x14ac:dyDescent="0.3">
      <c r="A7" s="2" t="s">
        <v>11</v>
      </c>
      <c r="B7" s="3">
        <v>5058</v>
      </c>
      <c r="C7" s="3">
        <v>2575.5</v>
      </c>
      <c r="D7" s="3">
        <v>13109</v>
      </c>
      <c r="E7" s="3">
        <v>8053.5</v>
      </c>
      <c r="F7" s="3">
        <v>2431.5</v>
      </c>
      <c r="G7" s="3">
        <v>31227.5</v>
      </c>
      <c r="Q7" s="14" t="s">
        <v>11</v>
      </c>
      <c r="R7" s="16">
        <v>2744</v>
      </c>
      <c r="S7" s="17">
        <v>2602.2916666666665</v>
      </c>
      <c r="T7" s="18">
        <f t="shared" si="0"/>
        <v>-5.1642978620019493E-2</v>
      </c>
    </row>
    <row r="8" spans="1:21" x14ac:dyDescent="0.3">
      <c r="A8" s="24" t="s">
        <v>20</v>
      </c>
      <c r="B8" s="3">
        <v>3796</v>
      </c>
      <c r="C8" s="3">
        <v>2335.5</v>
      </c>
      <c r="D8" s="3">
        <v>12677</v>
      </c>
      <c r="E8" s="3">
        <v>7037.5</v>
      </c>
      <c r="F8" s="3">
        <v>2140</v>
      </c>
      <c r="G8" s="3">
        <v>27986</v>
      </c>
      <c r="Q8" s="14" t="s">
        <v>20</v>
      </c>
      <c r="R8" s="16">
        <v>2446</v>
      </c>
      <c r="S8" s="17">
        <v>2332.1999999999998</v>
      </c>
      <c r="T8" s="18">
        <f t="shared" si="0"/>
        <v>-4.6524938675388462E-2</v>
      </c>
    </row>
    <row r="10" spans="1:21" x14ac:dyDescent="0.3">
      <c r="A10" s="4" t="s">
        <v>22</v>
      </c>
    </row>
    <row r="11" spans="1:21" x14ac:dyDescent="0.3">
      <c r="A11" s="1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</row>
    <row r="12" spans="1:21" x14ac:dyDescent="0.3">
      <c r="A12" s="2" t="s">
        <v>7</v>
      </c>
      <c r="B12" s="6">
        <f>B3/12</f>
        <v>426.41666666666669</v>
      </c>
      <c r="C12" s="6">
        <f t="shared" ref="C12:G12" si="1">C3/12</f>
        <v>207.25</v>
      </c>
      <c r="D12" s="6">
        <f t="shared" si="1"/>
        <v>917</v>
      </c>
      <c r="E12" s="6">
        <f t="shared" si="1"/>
        <v>619.58333333333337</v>
      </c>
      <c r="F12" s="6">
        <f t="shared" si="1"/>
        <v>196.75</v>
      </c>
      <c r="G12" s="6">
        <f t="shared" si="1"/>
        <v>2367</v>
      </c>
    </row>
    <row r="13" spans="1:21" x14ac:dyDescent="0.3">
      <c r="A13" s="2" t="s">
        <v>8</v>
      </c>
      <c r="B13" s="6">
        <f t="shared" ref="B13:G13" si="2">B4/12</f>
        <v>549.33333333333337</v>
      </c>
      <c r="C13" s="6">
        <f t="shared" si="2"/>
        <v>188.375</v>
      </c>
      <c r="D13" s="6">
        <f t="shared" si="2"/>
        <v>1004.5</v>
      </c>
      <c r="E13" s="6">
        <f t="shared" si="2"/>
        <v>669.25</v>
      </c>
      <c r="F13" s="6">
        <f t="shared" si="2"/>
        <v>214.16666666666666</v>
      </c>
      <c r="G13" s="6">
        <f t="shared" si="2"/>
        <v>2625.625</v>
      </c>
    </row>
    <row r="14" spans="1:21" x14ac:dyDescent="0.3">
      <c r="A14" s="2" t="s">
        <v>9</v>
      </c>
      <c r="B14" s="6">
        <f t="shared" ref="B14:G14" si="3">B5/12</f>
        <v>487.33333333333331</v>
      </c>
      <c r="C14" s="6">
        <f t="shared" si="3"/>
        <v>206.95833333333334</v>
      </c>
      <c r="D14" s="6">
        <f t="shared" si="3"/>
        <v>1079.8333333333333</v>
      </c>
      <c r="E14" s="6">
        <f t="shared" si="3"/>
        <v>720.58333333333337</v>
      </c>
      <c r="F14" s="6">
        <f t="shared" si="3"/>
        <v>211.875</v>
      </c>
      <c r="G14" s="6">
        <f t="shared" si="3"/>
        <v>2706.5833333333335</v>
      </c>
    </row>
    <row r="15" spans="1:21" x14ac:dyDescent="0.3">
      <c r="A15" s="2" t="s">
        <v>10</v>
      </c>
      <c r="B15" s="6">
        <f t="shared" ref="B15:G15" si="4">B6/12</f>
        <v>496.08333333333331</v>
      </c>
      <c r="C15" s="6">
        <f t="shared" si="4"/>
        <v>223.29166666666666</v>
      </c>
      <c r="D15" s="6">
        <f t="shared" si="4"/>
        <v>1131.3333333333333</v>
      </c>
      <c r="E15" s="6">
        <f t="shared" si="4"/>
        <v>770.29166666666663</v>
      </c>
      <c r="F15" s="6">
        <f t="shared" si="4"/>
        <v>224.41666666666666</v>
      </c>
      <c r="G15" s="6">
        <f t="shared" si="4"/>
        <v>2845.4166666666665</v>
      </c>
    </row>
    <row r="16" spans="1:21" x14ac:dyDescent="0.3">
      <c r="A16" s="2" t="s">
        <v>11</v>
      </c>
      <c r="B16" s="6">
        <f t="shared" ref="B16:G17" si="5">B7/12</f>
        <v>421.5</v>
      </c>
      <c r="C16" s="6">
        <f t="shared" si="5"/>
        <v>214.625</v>
      </c>
      <c r="D16" s="6">
        <f t="shared" si="5"/>
        <v>1092.4166666666667</v>
      </c>
      <c r="E16" s="6">
        <f t="shared" si="5"/>
        <v>671.125</v>
      </c>
      <c r="F16" s="6">
        <f t="shared" si="5"/>
        <v>202.625</v>
      </c>
      <c r="G16" s="6">
        <f t="shared" si="5"/>
        <v>2602.2916666666665</v>
      </c>
    </row>
    <row r="17" spans="1:7" x14ac:dyDescent="0.3">
      <c r="A17" s="24" t="s">
        <v>20</v>
      </c>
      <c r="B17" s="6">
        <f t="shared" si="5"/>
        <v>316.33333333333331</v>
      </c>
      <c r="C17" s="6">
        <f t="shared" si="5"/>
        <v>194.625</v>
      </c>
      <c r="D17" s="6">
        <f t="shared" si="5"/>
        <v>1056.4166666666667</v>
      </c>
      <c r="E17" s="6">
        <f t="shared" si="5"/>
        <v>586.45833333333337</v>
      </c>
      <c r="F17" s="6">
        <f t="shared" si="5"/>
        <v>178.33333333333334</v>
      </c>
      <c r="G17" s="6">
        <f t="shared" si="5"/>
        <v>2332.1666666666665</v>
      </c>
    </row>
    <row r="23" spans="1:7" x14ac:dyDescent="0.3">
      <c r="A23" s="11" t="s">
        <v>18</v>
      </c>
      <c r="B23" s="7"/>
      <c r="C23" s="7"/>
      <c r="D23" s="7"/>
    </row>
    <row r="24" spans="1:7" x14ac:dyDescent="0.3">
      <c r="A24" s="12" t="s">
        <v>0</v>
      </c>
      <c r="B24" s="13" t="s">
        <v>17</v>
      </c>
      <c r="C24" s="13" t="s">
        <v>16</v>
      </c>
      <c r="D24" s="13" t="s">
        <v>19</v>
      </c>
    </row>
    <row r="25" spans="1:7" x14ac:dyDescent="0.3">
      <c r="A25" s="46" t="s">
        <v>31</v>
      </c>
      <c r="B25" s="47">
        <v>2696</v>
      </c>
      <c r="C25" s="45">
        <v>2577.3333333333335</v>
      </c>
      <c r="D25" s="18">
        <f>(C25-B25)/B25</f>
        <v>-4.401582591493565E-2</v>
      </c>
    </row>
    <row r="26" spans="1:7" x14ac:dyDescent="0.3">
      <c r="A26" s="46" t="s">
        <v>28</v>
      </c>
      <c r="B26" s="47">
        <v>2379</v>
      </c>
      <c r="C26" s="45">
        <v>2175.9166666666665</v>
      </c>
      <c r="D26" s="18">
        <f t="shared" ref="D26:D28" si="6">(C26-B26)/B26</f>
        <v>-8.5364999299425592E-2</v>
      </c>
    </row>
    <row r="27" spans="1:7" x14ac:dyDescent="0.3">
      <c r="A27" s="46" t="s">
        <v>29</v>
      </c>
      <c r="B27" s="47">
        <v>2513</v>
      </c>
      <c r="C27" s="45">
        <v>2357.375</v>
      </c>
      <c r="D27" s="18">
        <f t="shared" si="6"/>
        <v>-6.192797453243136E-2</v>
      </c>
    </row>
    <row r="28" spans="1:7" x14ac:dyDescent="0.3">
      <c r="A28" s="46" t="s">
        <v>30</v>
      </c>
      <c r="B28" s="47">
        <v>2366</v>
      </c>
      <c r="C28" s="45">
        <v>2342.3333333333335</v>
      </c>
      <c r="D28" s="18">
        <f t="shared" si="6"/>
        <v>-1.0002817695125323E-2</v>
      </c>
    </row>
    <row r="29" spans="1:7" x14ac:dyDescent="0.3">
      <c r="A29" s="14" t="s">
        <v>7</v>
      </c>
      <c r="B29" s="15">
        <v>2455</v>
      </c>
      <c r="C29" s="17">
        <v>2367</v>
      </c>
      <c r="D29" s="18">
        <f>(C29-B29)/B29</f>
        <v>-3.5845213849287169E-2</v>
      </c>
    </row>
    <row r="30" spans="1:7" x14ac:dyDescent="0.3">
      <c r="A30" s="14" t="s">
        <v>8</v>
      </c>
      <c r="B30" s="15">
        <v>2758</v>
      </c>
      <c r="C30" s="17">
        <v>2625.625</v>
      </c>
      <c r="D30" s="18">
        <f t="shared" ref="D30:D34" si="7">(C30-B30)/B30</f>
        <v>-4.7996736765772298E-2</v>
      </c>
    </row>
    <row r="31" spans="1:7" x14ac:dyDescent="0.3">
      <c r="A31" s="14" t="s">
        <v>15</v>
      </c>
      <c r="B31" s="15">
        <v>2699</v>
      </c>
      <c r="C31" s="17">
        <v>2706.5833333333335</v>
      </c>
      <c r="D31" s="18">
        <f t="shared" si="7"/>
        <v>2.8096825984933252E-3</v>
      </c>
    </row>
    <row r="32" spans="1:7" x14ac:dyDescent="0.3">
      <c r="A32" s="14" t="s">
        <v>10</v>
      </c>
      <c r="B32" s="15">
        <v>2913</v>
      </c>
      <c r="C32" s="17">
        <v>2845.4166666666665</v>
      </c>
      <c r="D32" s="18">
        <f t="shared" si="7"/>
        <v>-2.3200595033756776E-2</v>
      </c>
    </row>
    <row r="33" spans="1:7" x14ac:dyDescent="0.3">
      <c r="A33" s="14" t="s">
        <v>11</v>
      </c>
      <c r="B33" s="44">
        <v>2744</v>
      </c>
      <c r="C33" s="17">
        <v>2602.2916666666665</v>
      </c>
      <c r="D33" s="18">
        <f t="shared" si="7"/>
        <v>-5.1642978620019493E-2</v>
      </c>
    </row>
    <row r="34" spans="1:7" x14ac:dyDescent="0.3">
      <c r="A34" s="14" t="s">
        <v>20</v>
      </c>
      <c r="B34" s="44">
        <v>2446</v>
      </c>
      <c r="C34" s="17">
        <v>2332.1999999999998</v>
      </c>
      <c r="D34" s="18">
        <f t="shared" si="7"/>
        <v>-4.6524938675388462E-2</v>
      </c>
    </row>
    <row r="36" spans="1:7" x14ac:dyDescent="0.3">
      <c r="A36" s="40" t="s">
        <v>32</v>
      </c>
    </row>
    <row r="37" spans="1:7" x14ac:dyDescent="0.3">
      <c r="A37" s="41" t="s">
        <v>0</v>
      </c>
      <c r="B37" s="42" t="s">
        <v>1</v>
      </c>
      <c r="C37" s="42" t="s">
        <v>2</v>
      </c>
      <c r="D37" s="42" t="s">
        <v>3</v>
      </c>
      <c r="E37" s="42" t="s">
        <v>4</v>
      </c>
      <c r="F37" s="42" t="s">
        <v>5</v>
      </c>
      <c r="G37" s="42" t="s">
        <v>6</v>
      </c>
    </row>
    <row r="38" spans="1:7" x14ac:dyDescent="0.3">
      <c r="A38" s="36" t="s">
        <v>31</v>
      </c>
      <c r="B38" s="37">
        <v>690</v>
      </c>
      <c r="C38" s="37">
        <v>322</v>
      </c>
      <c r="D38" s="37">
        <v>968</v>
      </c>
      <c r="E38" s="37">
        <v>567</v>
      </c>
      <c r="F38" s="37">
        <v>149</v>
      </c>
      <c r="G38" s="37">
        <v>2696</v>
      </c>
    </row>
    <row r="39" spans="1:7" x14ac:dyDescent="0.3">
      <c r="A39" s="36" t="s">
        <v>28</v>
      </c>
      <c r="B39" s="37">
        <v>371</v>
      </c>
      <c r="C39" s="37">
        <v>320</v>
      </c>
      <c r="D39" s="37">
        <v>929</v>
      </c>
      <c r="E39" s="37">
        <v>583</v>
      </c>
      <c r="F39" s="37">
        <v>176</v>
      </c>
      <c r="G39" s="37">
        <v>2379</v>
      </c>
    </row>
    <row r="40" spans="1:7" x14ac:dyDescent="0.3">
      <c r="A40" s="36" t="s">
        <v>29</v>
      </c>
      <c r="B40" s="37">
        <v>548</v>
      </c>
      <c r="C40" s="37">
        <v>194</v>
      </c>
      <c r="D40" s="37">
        <v>974</v>
      </c>
      <c r="E40" s="37">
        <v>620</v>
      </c>
      <c r="F40" s="37">
        <v>177</v>
      </c>
      <c r="G40" s="37">
        <v>2513</v>
      </c>
    </row>
    <row r="41" spans="1:7" x14ac:dyDescent="0.3">
      <c r="A41" s="36" t="s">
        <v>30</v>
      </c>
      <c r="B41" s="37">
        <v>491</v>
      </c>
      <c r="C41" s="37">
        <v>184</v>
      </c>
      <c r="D41" s="37">
        <v>903</v>
      </c>
      <c r="E41" s="37">
        <v>608</v>
      </c>
      <c r="F41" s="37">
        <v>180</v>
      </c>
      <c r="G41" s="37">
        <v>2366</v>
      </c>
    </row>
    <row r="42" spans="1:7" x14ac:dyDescent="0.3">
      <c r="A42" s="36" t="s">
        <v>7</v>
      </c>
      <c r="B42" s="37">
        <v>457</v>
      </c>
      <c r="C42" s="37">
        <v>252</v>
      </c>
      <c r="D42" s="37">
        <v>895</v>
      </c>
      <c r="E42" s="37">
        <v>642</v>
      </c>
      <c r="F42" s="37">
        <v>209</v>
      </c>
      <c r="G42" s="37">
        <v>2455</v>
      </c>
    </row>
    <row r="43" spans="1:7" x14ac:dyDescent="0.3">
      <c r="A43" s="36" t="s">
        <v>8</v>
      </c>
      <c r="B43" s="37">
        <v>580</v>
      </c>
      <c r="C43" s="37">
        <v>233</v>
      </c>
      <c r="D43" s="37">
        <v>1005</v>
      </c>
      <c r="E43" s="37">
        <v>712</v>
      </c>
      <c r="F43" s="37">
        <v>228</v>
      </c>
      <c r="G43" s="37">
        <v>2758</v>
      </c>
    </row>
    <row r="44" spans="1:7" x14ac:dyDescent="0.3">
      <c r="A44" s="36" t="s">
        <v>15</v>
      </c>
      <c r="B44" s="37">
        <v>479</v>
      </c>
      <c r="C44" s="37">
        <v>218</v>
      </c>
      <c r="D44" s="37">
        <v>1051</v>
      </c>
      <c r="E44" s="37">
        <v>742</v>
      </c>
      <c r="F44" s="37">
        <v>209</v>
      </c>
      <c r="G44" s="37">
        <v>2699</v>
      </c>
    </row>
    <row r="45" spans="1:7" x14ac:dyDescent="0.3">
      <c r="A45" s="36" t="s">
        <v>10</v>
      </c>
      <c r="B45" s="37">
        <v>493</v>
      </c>
      <c r="C45" s="37">
        <v>261</v>
      </c>
      <c r="D45" s="37">
        <v>1088</v>
      </c>
      <c r="E45" s="37">
        <v>845</v>
      </c>
      <c r="F45" s="37">
        <v>228</v>
      </c>
      <c r="G45" s="37">
        <v>2913</v>
      </c>
    </row>
    <row r="46" spans="1:7" x14ac:dyDescent="0.3">
      <c r="A46" s="43" t="s">
        <v>11</v>
      </c>
      <c r="B46" s="2">
        <v>409</v>
      </c>
      <c r="C46" s="2">
        <v>268</v>
      </c>
      <c r="D46" s="2">
        <v>1069</v>
      </c>
      <c r="E46" s="2">
        <v>771</v>
      </c>
      <c r="F46" s="2">
        <v>227</v>
      </c>
      <c r="G46" s="2">
        <v>2744</v>
      </c>
    </row>
    <row r="47" spans="1:7" x14ac:dyDescent="0.3">
      <c r="A47" s="36" t="s">
        <v>20</v>
      </c>
      <c r="B47" s="2">
        <v>319</v>
      </c>
      <c r="C47" s="2">
        <v>243</v>
      </c>
      <c r="D47" s="2">
        <v>1017</v>
      </c>
      <c r="E47" s="2">
        <v>672</v>
      </c>
      <c r="F47" s="2">
        <v>195</v>
      </c>
      <c r="G47" s="2">
        <v>2446</v>
      </c>
    </row>
    <row r="49" spans="1:7" x14ac:dyDescent="0.3">
      <c r="A49" s="4" t="s">
        <v>26</v>
      </c>
      <c r="B49" s="4"/>
      <c r="C49" s="4"/>
      <c r="D49" s="4"/>
      <c r="E49" s="4"/>
      <c r="F49" s="4"/>
      <c r="G49" s="4"/>
    </row>
    <row r="50" spans="1:7" x14ac:dyDescent="0.3">
      <c r="A50" s="38" t="s">
        <v>0</v>
      </c>
      <c r="B50" s="39" t="s">
        <v>1</v>
      </c>
      <c r="C50" s="39" t="s">
        <v>2</v>
      </c>
      <c r="D50" s="39" t="s">
        <v>3</v>
      </c>
      <c r="E50" s="39" t="s">
        <v>4</v>
      </c>
      <c r="F50" s="39" t="s">
        <v>5</v>
      </c>
      <c r="G50" s="39" t="s">
        <v>16</v>
      </c>
    </row>
    <row r="51" spans="1:7" x14ac:dyDescent="0.3">
      <c r="A51" s="2" t="s">
        <v>31</v>
      </c>
      <c r="B51" s="3">
        <v>647.375</v>
      </c>
      <c r="C51" s="3">
        <v>227.33333333333334</v>
      </c>
      <c r="D51" s="3">
        <v>987.41666666666663</v>
      </c>
      <c r="E51" s="3">
        <v>571.04166666666663</v>
      </c>
      <c r="F51" s="3">
        <v>144.16666666666666</v>
      </c>
      <c r="G51" s="3">
        <v>2577.3333333333335</v>
      </c>
    </row>
    <row r="52" spans="1:7" x14ac:dyDescent="0.3">
      <c r="A52" s="2" t="s">
        <v>28</v>
      </c>
      <c r="B52" s="3">
        <v>330.08333333333331</v>
      </c>
      <c r="C52" s="3">
        <v>210.29166666666666</v>
      </c>
      <c r="D52" s="3">
        <v>924.45833333333337</v>
      </c>
      <c r="E52" s="3">
        <v>558.95833333333337</v>
      </c>
      <c r="F52" s="3">
        <v>152.125</v>
      </c>
      <c r="G52" s="3">
        <v>2175.9166666666665</v>
      </c>
    </row>
    <row r="53" spans="1:7" x14ac:dyDescent="0.3">
      <c r="A53" s="2" t="s">
        <v>29</v>
      </c>
      <c r="B53" s="3">
        <v>541.25</v>
      </c>
      <c r="C53" s="3">
        <v>150.125</v>
      </c>
      <c r="D53" s="3">
        <v>955.08333333333337</v>
      </c>
      <c r="E53" s="3">
        <v>553.20833333333337</v>
      </c>
      <c r="F53" s="3">
        <v>157.70833333333334</v>
      </c>
      <c r="G53" s="3">
        <v>2357.375</v>
      </c>
    </row>
    <row r="54" spans="1:7" x14ac:dyDescent="0.3">
      <c r="A54" s="2" t="s">
        <v>30</v>
      </c>
      <c r="B54" s="3">
        <v>471.08333333333331</v>
      </c>
      <c r="C54" s="3">
        <v>148.16666666666666</v>
      </c>
      <c r="D54" s="3">
        <v>968</v>
      </c>
      <c r="E54" s="3">
        <v>583</v>
      </c>
      <c r="F54" s="3">
        <v>172.08333333333334</v>
      </c>
      <c r="G54" s="3">
        <v>2342.3333333333335</v>
      </c>
    </row>
    <row r="55" spans="1:7" x14ac:dyDescent="0.3">
      <c r="A55" s="2" t="s">
        <v>7</v>
      </c>
      <c r="B55" s="3">
        <v>426.41666666666669</v>
      </c>
      <c r="C55" s="3">
        <v>207.25</v>
      </c>
      <c r="D55" s="3">
        <v>917</v>
      </c>
      <c r="E55" s="3">
        <v>619.58333333333337</v>
      </c>
      <c r="F55" s="3">
        <v>196.75</v>
      </c>
      <c r="G55" s="3">
        <v>2367</v>
      </c>
    </row>
    <row r="56" spans="1:7" x14ac:dyDescent="0.3">
      <c r="A56" s="2" t="s">
        <v>8</v>
      </c>
      <c r="B56" s="3">
        <v>549.33333333333337</v>
      </c>
      <c r="C56" s="3">
        <v>188.375</v>
      </c>
      <c r="D56" s="3">
        <v>1004.5</v>
      </c>
      <c r="E56" s="3">
        <v>669.25</v>
      </c>
      <c r="F56" s="3">
        <v>214.16666666666666</v>
      </c>
      <c r="G56" s="3">
        <v>2625.625</v>
      </c>
    </row>
    <row r="57" spans="1:7" x14ac:dyDescent="0.3">
      <c r="A57" s="2" t="s">
        <v>9</v>
      </c>
      <c r="B57" s="3">
        <v>487.33333333333331</v>
      </c>
      <c r="C57" s="3">
        <v>206.95833333333334</v>
      </c>
      <c r="D57" s="3">
        <v>1079.8333333333333</v>
      </c>
      <c r="E57" s="3">
        <v>720.58333333333337</v>
      </c>
      <c r="F57" s="3">
        <v>211.875</v>
      </c>
      <c r="G57" s="3">
        <v>2706.5833333333335</v>
      </c>
    </row>
    <row r="58" spans="1:7" x14ac:dyDescent="0.3">
      <c r="A58" s="2" t="s">
        <v>10</v>
      </c>
      <c r="B58" s="3">
        <v>496.08333333333331</v>
      </c>
      <c r="C58" s="3">
        <v>223.29166666666666</v>
      </c>
      <c r="D58" s="3">
        <v>1131.3333333333333</v>
      </c>
      <c r="E58" s="3">
        <v>770.29166666666663</v>
      </c>
      <c r="F58" s="3">
        <v>224.41666666666666</v>
      </c>
      <c r="G58" s="3">
        <v>2845.4166666666665</v>
      </c>
    </row>
    <row r="59" spans="1:7" x14ac:dyDescent="0.3">
      <c r="A59" s="2" t="s">
        <v>11</v>
      </c>
      <c r="B59" s="3">
        <v>421.5</v>
      </c>
      <c r="C59" s="3">
        <v>214.625</v>
      </c>
      <c r="D59" s="3">
        <v>1092.4166666666667</v>
      </c>
      <c r="E59" s="3">
        <v>671.125</v>
      </c>
      <c r="F59" s="3">
        <v>202.625</v>
      </c>
      <c r="G59" s="3">
        <v>2602.2916666666665</v>
      </c>
    </row>
    <row r="60" spans="1:7" x14ac:dyDescent="0.3">
      <c r="A60" s="2" t="s">
        <v>20</v>
      </c>
      <c r="B60" s="3">
        <v>316.33333333333331</v>
      </c>
      <c r="C60" s="3">
        <v>194.625</v>
      </c>
      <c r="D60" s="3">
        <v>1056.4166666666667</v>
      </c>
      <c r="E60" s="3">
        <v>586.45833333333337</v>
      </c>
      <c r="F60" s="3">
        <v>178.33333333333334</v>
      </c>
      <c r="G60" s="3">
        <v>2332.1666666666665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I11" sqref="I11"/>
    </sheetView>
  </sheetViews>
  <sheetFormatPr defaultRowHeight="14.4" x14ac:dyDescent="0.3"/>
  <sheetData>
    <row r="1" spans="1:8" x14ac:dyDescent="0.3">
      <c r="A1" s="10" t="s">
        <v>23</v>
      </c>
      <c r="B1" s="7"/>
      <c r="C1" s="7"/>
      <c r="D1" s="7"/>
      <c r="E1" s="7"/>
      <c r="F1" s="7"/>
      <c r="G1" s="7"/>
      <c r="H1" s="7"/>
    </row>
    <row r="2" spans="1:8" x14ac:dyDescent="0.3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14</v>
      </c>
      <c r="H2" s="7"/>
    </row>
    <row r="3" spans="1:8" x14ac:dyDescent="0.3">
      <c r="A3" s="7" t="s">
        <v>7</v>
      </c>
      <c r="B3" s="9">
        <v>11.196936542669585</v>
      </c>
      <c r="C3" s="9">
        <v>9.8690476190476186</v>
      </c>
      <c r="D3" s="9">
        <v>12.294972067039106</v>
      </c>
      <c r="E3" s="9">
        <v>11.580996884735203</v>
      </c>
      <c r="F3" s="9">
        <v>11.296650717703349</v>
      </c>
      <c r="G3" s="9">
        <v>11.569857433808554</v>
      </c>
      <c r="H3" s="7"/>
    </row>
    <row r="4" spans="1:8" x14ac:dyDescent="0.3">
      <c r="A4" s="7" t="s">
        <v>8</v>
      </c>
      <c r="B4" s="9">
        <v>11.36551724137931</v>
      </c>
      <c r="C4" s="9">
        <v>9.7017167381974243</v>
      </c>
      <c r="D4" s="9">
        <v>11.994029850746269</v>
      </c>
      <c r="E4" s="9">
        <v>11.279494382022472</v>
      </c>
      <c r="F4" s="9">
        <v>11.271929824561404</v>
      </c>
      <c r="G4" s="9">
        <v>11.424039158810732</v>
      </c>
      <c r="H4" s="7"/>
    </row>
    <row r="5" spans="1:8" x14ac:dyDescent="0.3">
      <c r="A5" s="7" t="s">
        <v>9</v>
      </c>
      <c r="B5" s="9">
        <v>12.208768267223382</v>
      </c>
      <c r="C5" s="9">
        <v>11.392201834862385</v>
      </c>
      <c r="D5" s="9">
        <v>12.329210275927688</v>
      </c>
      <c r="E5" s="9">
        <v>11.653638814016173</v>
      </c>
      <c r="F5" s="9">
        <v>12.165071770334928</v>
      </c>
      <c r="G5" s="9">
        <v>12.033716191181918</v>
      </c>
      <c r="H5" s="7"/>
    </row>
    <row r="6" spans="1:8" x14ac:dyDescent="0.3">
      <c r="A6" s="7" t="s">
        <v>10</v>
      </c>
      <c r="B6" s="9">
        <v>12.075050709939148</v>
      </c>
      <c r="C6" s="9">
        <v>10.266283524904214</v>
      </c>
      <c r="D6" s="9">
        <v>12.477941176470589</v>
      </c>
      <c r="E6" s="9">
        <v>10.939053254437869</v>
      </c>
      <c r="F6" s="9">
        <v>11.81140350877193</v>
      </c>
      <c r="G6" s="9">
        <v>11.721592859594919</v>
      </c>
      <c r="H6" s="7"/>
    </row>
    <row r="7" spans="1:8" x14ac:dyDescent="0.3">
      <c r="A7" s="7" t="s">
        <v>11</v>
      </c>
      <c r="B7" s="26">
        <v>12.366748166259169</v>
      </c>
      <c r="C7" s="26">
        <v>9.6100746268656714</v>
      </c>
      <c r="D7" s="26">
        <v>12.262862488306828</v>
      </c>
      <c r="E7" s="26">
        <v>10.445525291828794</v>
      </c>
      <c r="F7" s="26">
        <v>10.711453744493392</v>
      </c>
      <c r="G7" s="26">
        <v>11.380284256559767</v>
      </c>
      <c r="H7" s="7"/>
    </row>
    <row r="8" spans="1:8" x14ac:dyDescent="0.3">
      <c r="A8" s="16" t="s">
        <v>20</v>
      </c>
      <c r="B8" s="27">
        <v>11.899686520376175</v>
      </c>
      <c r="C8" s="27">
        <v>9.6111111111111107</v>
      </c>
      <c r="D8" s="27">
        <v>12.465093411996067</v>
      </c>
      <c r="E8" s="27">
        <v>10.472470238095237</v>
      </c>
      <c r="F8" s="27">
        <v>10.974358974358974</v>
      </c>
      <c r="G8" s="27">
        <v>11.441537203597711</v>
      </c>
      <c r="H8" s="7"/>
    </row>
    <row r="9" spans="1:8" x14ac:dyDescent="0.3">
      <c r="A9" s="7"/>
      <c r="B9" s="25"/>
      <c r="C9" s="25"/>
      <c r="D9" s="25"/>
      <c r="E9" s="25"/>
      <c r="F9" s="25"/>
      <c r="G9" s="25"/>
      <c r="H9" s="7"/>
    </row>
    <row r="10" spans="1:8" x14ac:dyDescent="0.3">
      <c r="A10" s="7"/>
      <c r="B10" s="7"/>
      <c r="C10" s="7"/>
      <c r="D10" s="7"/>
      <c r="E10" s="7"/>
      <c r="F10" s="7"/>
      <c r="G10" s="7"/>
      <c r="H10" s="7"/>
    </row>
    <row r="11" spans="1:8" x14ac:dyDescent="0.3">
      <c r="A11" s="7"/>
      <c r="B11" s="7"/>
      <c r="C11" s="7"/>
      <c r="D11" s="7"/>
      <c r="E11" s="7"/>
      <c r="F11" s="7"/>
      <c r="G11" s="7"/>
      <c r="H11" s="7"/>
    </row>
    <row r="12" spans="1:8" x14ac:dyDescent="0.3">
      <c r="A12" s="7"/>
      <c r="B12" s="7"/>
      <c r="C12" s="7"/>
      <c r="D12" s="7"/>
      <c r="E12" s="7"/>
      <c r="F12" s="7"/>
      <c r="G12" s="7"/>
      <c r="H12" s="7"/>
    </row>
    <row r="13" spans="1:8" x14ac:dyDescent="0.3">
      <c r="A13" s="7"/>
      <c r="B13" s="7"/>
      <c r="C13" s="7"/>
      <c r="D13" s="7"/>
      <c r="E13" s="7"/>
      <c r="F13" s="7"/>
      <c r="G13" s="7"/>
      <c r="H13" s="7"/>
    </row>
    <row r="14" spans="1:8" x14ac:dyDescent="0.3">
      <c r="A14" s="7"/>
      <c r="B14" s="7"/>
      <c r="C14" s="7"/>
      <c r="D14" s="7"/>
      <c r="E14" s="7"/>
      <c r="F14" s="7"/>
      <c r="G14" s="7"/>
      <c r="H14" s="7"/>
    </row>
    <row r="15" spans="1:8" x14ac:dyDescent="0.3">
      <c r="A15" s="7"/>
      <c r="B15" s="7"/>
      <c r="C15" s="7"/>
      <c r="D15" s="7"/>
      <c r="E15" s="7"/>
      <c r="F15" s="7"/>
      <c r="G15" s="7"/>
      <c r="H15" s="7"/>
    </row>
    <row r="16" spans="1:8" x14ac:dyDescent="0.3">
      <c r="A16" s="7"/>
      <c r="B16" s="7"/>
      <c r="C16" s="7"/>
      <c r="D16" s="7"/>
      <c r="E16" s="7"/>
      <c r="F16" s="7"/>
      <c r="G16" s="7"/>
      <c r="H16" s="7"/>
    </row>
    <row r="17" spans="1:8" x14ac:dyDescent="0.3">
      <c r="A17" s="7"/>
      <c r="B17" s="7"/>
      <c r="C17" s="7"/>
      <c r="D17" s="7"/>
      <c r="E17" s="7"/>
      <c r="F17" s="7"/>
      <c r="G17" s="7"/>
      <c r="H17" s="7"/>
    </row>
    <row r="18" spans="1:8" x14ac:dyDescent="0.3">
      <c r="A18" s="7"/>
      <c r="B18" s="7"/>
      <c r="C18" s="7"/>
      <c r="D18" s="7"/>
      <c r="E18" s="7"/>
      <c r="F18" s="7"/>
      <c r="G18" s="7"/>
      <c r="H18" s="7"/>
    </row>
    <row r="19" spans="1:8" x14ac:dyDescent="0.3">
      <c r="A19" s="7"/>
      <c r="B19" s="7"/>
      <c r="C19" s="7"/>
      <c r="D19" s="7"/>
      <c r="E19" s="7"/>
      <c r="F19" s="7"/>
      <c r="G19" s="7"/>
      <c r="H19" s="7"/>
    </row>
    <row r="20" spans="1:8" x14ac:dyDescent="0.3">
      <c r="A20" s="7"/>
      <c r="B20" s="7"/>
      <c r="C20" s="7"/>
      <c r="D20" s="7"/>
      <c r="E20" s="7"/>
      <c r="F20" s="7"/>
      <c r="G20" s="7"/>
      <c r="H20" s="7"/>
    </row>
    <row r="21" spans="1:8" x14ac:dyDescent="0.3">
      <c r="A21" s="7"/>
      <c r="B21" s="7"/>
      <c r="C21" s="7"/>
      <c r="D21" s="7"/>
      <c r="E21" s="7"/>
      <c r="F21" s="7"/>
      <c r="G21" s="7"/>
      <c r="H21" s="7"/>
    </row>
    <row r="22" spans="1:8" x14ac:dyDescent="0.3">
      <c r="A22" s="7"/>
      <c r="B22" s="7"/>
      <c r="C22" s="7"/>
      <c r="D22" s="7"/>
      <c r="E22" s="7"/>
      <c r="F22" s="7"/>
      <c r="G22" s="7"/>
      <c r="H22" s="7"/>
    </row>
    <row r="23" spans="1:8" x14ac:dyDescent="0.3">
      <c r="A23" s="7"/>
      <c r="B23" s="7"/>
      <c r="C23" s="7"/>
      <c r="D23" s="7"/>
      <c r="E23" s="7"/>
      <c r="F23" s="7"/>
      <c r="G23" s="7"/>
      <c r="H23" s="7"/>
    </row>
    <row r="24" spans="1:8" x14ac:dyDescent="0.3">
      <c r="A24" s="7"/>
      <c r="B24" s="7"/>
      <c r="C24" s="7"/>
      <c r="D24" s="7"/>
      <c r="E24" s="7"/>
      <c r="F24" s="7"/>
      <c r="G24" s="7"/>
      <c r="H24" s="7"/>
    </row>
    <row r="25" spans="1:8" x14ac:dyDescent="0.3">
      <c r="A25" s="7"/>
      <c r="B25" s="7"/>
      <c r="C25" s="7"/>
      <c r="D25" s="7"/>
      <c r="E25" s="7"/>
      <c r="F25" s="7"/>
      <c r="G25" s="7"/>
      <c r="H25" s="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totalCredits</vt:lpstr>
      <vt:lpstr>FTE</vt:lpstr>
      <vt:lpstr>avereageCredits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 Hicks</dc:creator>
  <cp:lastModifiedBy>Jimmy Hicks</cp:lastModifiedBy>
  <dcterms:created xsi:type="dcterms:W3CDTF">2013-03-14T00:02:58Z</dcterms:created>
  <dcterms:modified xsi:type="dcterms:W3CDTF">2013-09-02T23:42:41Z</dcterms:modified>
</cp:coreProperties>
</file>